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ummary Measures - Diets" sheetId="1" state="visible" r:id="rId1"/>
    <sheet xmlns:r="http://schemas.openxmlformats.org/officeDocument/2006/relationships" name="Summary Measures - Brands" sheetId="2" state="visible" r:id="rId2"/>
    <sheet xmlns:r="http://schemas.openxmlformats.org/officeDocument/2006/relationships" name="Hypothesis - Filtration" sheetId="3" state="visible" r:id="rId3"/>
    <sheet xmlns:r="http://schemas.openxmlformats.org/officeDocument/2006/relationships" name="Hypothesis - Superplus" sheetId="4" state="visible" r:id="rId4"/>
  </sheets>
  <definedNames/>
  <calcPr calcId="124519" fullCalcOnLoad="1"/>
</workbook>
</file>

<file path=xl/styles.xml><?xml version="1.0" encoding="utf-8"?>
<styleSheet xmlns="http://schemas.openxmlformats.org/spreadsheetml/2006/main">
  <numFmts count="3">
    <numFmt numFmtId="164" formatCode="0.000"/>
    <numFmt numFmtId="165" formatCode="0.0"/>
    <numFmt numFmtId="166" formatCode="0.0000"/>
  </numFmts>
  <fonts count="5">
    <font>
      <name val="Calibri"/>
      <family val="2"/>
      <color theme="1"/>
      <sz val="11"/>
      <scheme val="minor"/>
    </font>
    <font>
      <b val="1"/>
      <sz val="14"/>
    </font>
    <font>
      <i val="1"/>
    </font>
    <font>
      <b val="1"/>
      <sz val="12"/>
    </font>
    <font>
      <i val="1"/>
      <sz val="10"/>
    </font>
  </fonts>
  <fills count="4">
    <fill>
      <patternFill/>
    </fill>
    <fill>
      <patternFill patternType="gray125"/>
    </fill>
    <fill>
      <patternFill patternType="solid">
        <fgColor rgb="00D9E1F2"/>
        <bgColor rgb="00D9E1F2"/>
      </patternFill>
    </fill>
    <fill>
      <patternFill patternType="solid">
        <fgColor rgb="00E2EFDA"/>
        <bgColor rgb="00E2EFDA"/>
      </patternFill>
    </fill>
  </fills>
  <borders count="1">
    <border>
      <left/>
      <right/>
      <top/>
      <bottom/>
      <diagonal/>
    </border>
  </borders>
  <cellStyleXfs count="1">
    <xf numFmtId="0" fontId="0" fillId="0" borderId="0"/>
  </cellStyleXfs>
  <cellXfs count="13">
    <xf numFmtId="0" fontId="0" fillId="0" borderId="0" pivotButton="0" quotePrefix="0" xfId="0"/>
    <xf numFmtId="0" fontId="1" fillId="0" borderId="0" pivotButton="0" quotePrefix="0" xfId="0"/>
    <xf numFmtId="0" fontId="2" fillId="0" borderId="0" pivotButton="0" quotePrefix="0" xfId="0"/>
    <xf numFmtId="0" fontId="3" fillId="0" borderId="0" pivotButton="0" quotePrefix="0" xfId="0"/>
    <xf numFmtId="0" fontId="3" fillId="2" borderId="0" pivotButton="0" quotePrefix="0" xfId="0"/>
    <xf numFmtId="164" fontId="0" fillId="0" borderId="0" pivotButton="0" quotePrefix="0" xfId="0"/>
    <xf numFmtId="0" fontId="3" fillId="3" borderId="0" pivotButton="0" quotePrefix="0" xfId="0"/>
    <xf numFmtId="0" fontId="0" fillId="3" borderId="0" pivotButton="0" quotePrefix="0" xfId="0"/>
    <xf numFmtId="164" fontId="0" fillId="3" borderId="0" pivotButton="0" quotePrefix="0" xfId="0"/>
    <xf numFmtId="0" fontId="4" fillId="0" borderId="0" applyAlignment="1" pivotButton="0" quotePrefix="0" xfId="0">
      <alignment wrapText="1"/>
    </xf>
    <xf numFmtId="165" fontId="0" fillId="0" borderId="0" pivotButton="0" quotePrefix="0" xfId="0"/>
    <xf numFmtId="165" fontId="0" fillId="3" borderId="0" pivotButton="0" quotePrefix="0" xfId="0"/>
    <xf numFmtId="166" fontId="0" fillId="3"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H104"/>
  <sheetViews>
    <sheetView workbookViewId="0">
      <selection activeCell="A1" sqref="A1"/>
    </sheetView>
  </sheetViews>
  <sheetFormatPr baseColWidth="8" defaultRowHeight="15"/>
  <cols>
    <col width="15" customWidth="1" min="4" max="4"/>
    <col width="12" customWidth="1" min="5" max="5"/>
    <col width="12" customWidth="1" min="6" max="6"/>
    <col width="15" customWidth="1" min="7" max="7"/>
    <col width="15" customWidth="1" min="8" max="8"/>
  </cols>
  <sheetData>
    <row r="1">
      <c r="A1" s="1" t="inlineStr">
        <is>
          <t>EXERCISE 7.1 - SUMMARY MEASURES WORKSHEET</t>
        </is>
      </c>
    </row>
    <row r="2">
      <c r="A2" s="2" t="inlineStr">
        <is>
          <t>Compulsory e-Portfolio Component</t>
        </is>
      </c>
    </row>
    <row r="4">
      <c r="A4" s="3" t="inlineStr">
        <is>
          <t>Diet</t>
        </is>
      </c>
      <c r="B4" s="3" t="inlineStr">
        <is>
          <t>Wtloss</t>
        </is>
      </c>
      <c r="D4" s="4" t="inlineStr">
        <is>
          <t>Diet A (Example)</t>
        </is>
      </c>
    </row>
    <row r="5">
      <c r="A5" t="inlineStr">
        <is>
          <t>A</t>
        </is>
      </c>
      <c r="B5" t="n">
        <v>3.709</v>
      </c>
      <c r="E5" s="3" t="inlineStr">
        <is>
          <t>Measure</t>
        </is>
      </c>
      <c r="F5" s="3" t="inlineStr">
        <is>
          <t>Value</t>
        </is>
      </c>
    </row>
    <row r="6">
      <c r="A6" t="inlineStr">
        <is>
          <t>A</t>
        </is>
      </c>
      <c r="B6" t="n">
        <v>7.087</v>
      </c>
      <c r="E6" t="inlineStr">
        <is>
          <t>n</t>
        </is>
      </c>
      <c r="F6">
        <f>COUNT(B5:B54)</f>
        <v/>
      </c>
    </row>
    <row r="7">
      <c r="A7" t="inlineStr">
        <is>
          <t>A</t>
        </is>
      </c>
      <c r="B7" t="n">
        <v>6.754</v>
      </c>
      <c r="E7" t="inlineStr">
        <is>
          <t>Mean</t>
        </is>
      </c>
      <c r="F7" s="5">
        <f>AVERAGE(B5:B54)</f>
        <v/>
      </c>
    </row>
    <row r="8">
      <c r="A8" t="inlineStr">
        <is>
          <t>A</t>
        </is>
      </c>
      <c r="B8" t="n">
        <v>8.994</v>
      </c>
      <c r="E8" t="inlineStr">
        <is>
          <t>SD</t>
        </is>
      </c>
      <c r="F8" s="5">
        <f>STDEV(B5:B54)</f>
        <v/>
      </c>
    </row>
    <row r="9">
      <c r="A9" t="inlineStr">
        <is>
          <t>A</t>
        </is>
      </c>
      <c r="B9" t="n">
        <v>9.077</v>
      </c>
      <c r="E9" t="inlineStr">
        <is>
          <t>Median</t>
        </is>
      </c>
      <c r="F9" s="5">
        <f>MEDIAN(B5:B54)</f>
        <v/>
      </c>
    </row>
    <row r="10">
      <c r="A10" t="inlineStr">
        <is>
          <t>A</t>
        </is>
      </c>
      <c r="B10" t="n">
        <v>6.413</v>
      </c>
      <c r="E10" t="inlineStr">
        <is>
          <t>Q1</t>
        </is>
      </c>
      <c r="F10" s="5">
        <f>QUARTILE(B5:B54,1)</f>
        <v/>
      </c>
    </row>
    <row r="11">
      <c r="A11" t="inlineStr">
        <is>
          <t>A</t>
        </is>
      </c>
      <c r="B11" t="n">
        <v>5.877</v>
      </c>
      <c r="E11" t="inlineStr">
        <is>
          <t>Q3</t>
        </is>
      </c>
      <c r="F11" s="5">
        <f>QUARTILE(B5:B54,3)</f>
        <v/>
      </c>
    </row>
    <row r="12">
      <c r="A12" t="inlineStr">
        <is>
          <t>A</t>
        </is>
      </c>
      <c r="B12" t="n">
        <v>2.572</v>
      </c>
      <c r="E12" t="inlineStr">
        <is>
          <t>IQR</t>
        </is>
      </c>
      <c r="F12" s="5">
        <f>F11-F10</f>
        <v/>
      </c>
    </row>
    <row r="13">
      <c r="A13" t="inlineStr">
        <is>
          <t>A</t>
        </is>
      </c>
      <c r="B13" t="n">
        <v>7.52</v>
      </c>
    </row>
    <row r="14">
      <c r="A14" t="inlineStr">
        <is>
          <t>A</t>
        </is>
      </c>
      <c r="B14" t="n">
        <v>6.881</v>
      </c>
      <c r="D14" s="6" t="inlineStr">
        <is>
          <t>Diet B (Exercises 7.1.1 &amp; 7.1.2)</t>
        </is>
      </c>
    </row>
    <row r="15">
      <c r="A15" t="inlineStr">
        <is>
          <t>A</t>
        </is>
      </c>
      <c r="B15" t="n">
        <v>7.265</v>
      </c>
      <c r="E15" s="3" t="inlineStr">
        <is>
          <t>Measure</t>
        </is>
      </c>
      <c r="F15" s="3" t="inlineStr">
        <is>
          <t>Value</t>
        </is>
      </c>
    </row>
    <row r="16">
      <c r="A16" t="inlineStr">
        <is>
          <t>A</t>
        </is>
      </c>
      <c r="B16" t="n">
        <v>3.477</v>
      </c>
      <c r="E16" t="inlineStr">
        <is>
          <t>n</t>
        </is>
      </c>
      <c r="F16" s="7">
        <f>COUNT(B55:B104)</f>
        <v/>
      </c>
    </row>
    <row r="17">
      <c r="A17" t="inlineStr">
        <is>
          <t>A</t>
        </is>
      </c>
      <c r="B17" t="n">
        <v>3.755</v>
      </c>
      <c r="E17" t="inlineStr">
        <is>
          <t>Mean</t>
        </is>
      </c>
      <c r="F17" s="8">
        <f>AVERAGE(B55:B104)</f>
        <v/>
      </c>
    </row>
    <row r="18">
      <c r="A18" t="inlineStr">
        <is>
          <t>A</t>
        </is>
      </c>
      <c r="B18" t="n">
        <v>8.76</v>
      </c>
      <c r="E18" t="inlineStr">
        <is>
          <t>SD</t>
        </is>
      </c>
      <c r="F18" s="8">
        <f>STDEV(B55:B104)</f>
        <v/>
      </c>
    </row>
    <row r="19">
      <c r="A19" t="inlineStr">
        <is>
          <t>A</t>
        </is>
      </c>
      <c r="B19" t="n">
        <v>7.032</v>
      </c>
      <c r="E19" t="inlineStr">
        <is>
          <t>Median</t>
        </is>
      </c>
      <c r="F19" s="8">
        <f>MEDIAN(B55:B104)</f>
        <v/>
      </c>
    </row>
    <row r="20">
      <c r="A20" t="inlineStr">
        <is>
          <t>A</t>
        </is>
      </c>
      <c r="B20" t="n">
        <v>9.052</v>
      </c>
      <c r="E20" t="inlineStr">
        <is>
          <t>Q1</t>
        </is>
      </c>
      <c r="F20" s="8">
        <f>QUARTILE(B55:B104,1)</f>
        <v/>
      </c>
    </row>
    <row r="21">
      <c r="A21" t="inlineStr">
        <is>
          <t>A</t>
        </is>
      </c>
      <c r="B21" t="n">
        <v>10.062</v>
      </c>
      <c r="E21" t="inlineStr">
        <is>
          <t>Q3</t>
        </is>
      </c>
      <c r="F21" s="8">
        <f>QUARTILE(B55:B104,3)</f>
        <v/>
      </c>
    </row>
    <row r="22">
      <c r="A22" t="inlineStr">
        <is>
          <t>A</t>
        </is>
      </c>
      <c r="B22" t="n">
        <v>4.84</v>
      </c>
      <c r="E22" t="inlineStr">
        <is>
          <t>IQR</t>
        </is>
      </c>
      <c r="F22" s="8">
        <f>F21-F20</f>
        <v/>
      </c>
    </row>
    <row r="23">
      <c r="A23" t="inlineStr">
        <is>
          <t>A</t>
        </is>
      </c>
      <c r="B23" t="n">
        <v>6.449</v>
      </c>
    </row>
    <row r="24">
      <c r="A24" t="inlineStr">
        <is>
          <t>A</t>
        </is>
      </c>
      <c r="B24" t="n">
        <v>9.019</v>
      </c>
      <c r="D24" s="3" t="inlineStr">
        <is>
          <t>INTERPRETATION</t>
        </is>
      </c>
    </row>
    <row r="25">
      <c r="A25" t="inlineStr">
        <is>
          <t>A</t>
        </is>
      </c>
      <c r="B25" t="n">
        <v>-1.715</v>
      </c>
      <c r="D25" s="9" t="inlineStr">
        <is>
          <t>Exercise 7.1.1 - Summary Measures for Diet B:
Results:
• Sample size (n) = 50
• Sample mean weight loss = 3.710 kg
• Sample standard deviation = 2.769 kg
Interpretation:
The sample size for Diet B is n = 50 (50 individuals undertook Diet B). The sample mean 
weight loss for Diet B is 3.710 kg, which is lower than Diet A's mean of 
5.341 kg. The sample standard deviation of 2.769 kg indicates 
the spread of individual weight losses around the mean.
Comparing the two diets: Diet A produces approximately 1.631 kg 
more weight loss on average than Diet B. Both diets appear effective (positive mean weight loss), 
but Diet A appears to be the more effective weight-reducing diet.
---
Exercise 7.1.2 - Quartiles for Diet B:
Results:
• Median = 3.745 kg
• First quartile (Q1) = 1.953 kg  
• Third quartile (Q3) = 5.404 kg
• Interquartile range (IQR) = 3.450 kg
Interpretation:
The median weight loss for Diet B is 3.745 kg, which is lower than Diet A's 
median of 5.642 kg. The interquartile range shows that the middle 50% of 
individuals on Diet B lost between 1.953 kg and 5.404 kg.
These results reinforce the conclusion that Diet A is more effective overall, with both 
higher central tendency measures (mean and median) than Diet B.</t>
        </is>
      </c>
    </row>
    <row r="26">
      <c r="A26" t="inlineStr">
        <is>
          <t>A</t>
        </is>
      </c>
      <c r="B26" t="n">
        <v>4.718</v>
      </c>
    </row>
    <row r="27">
      <c r="A27" t="inlineStr">
        <is>
          <t>A</t>
        </is>
      </c>
      <c r="B27" t="n">
        <v>4.007</v>
      </c>
    </row>
    <row r="28">
      <c r="A28" t="inlineStr">
        <is>
          <t>A</t>
        </is>
      </c>
      <c r="B28" t="n">
        <v>7.241</v>
      </c>
    </row>
    <row r="29">
      <c r="A29" t="inlineStr">
        <is>
          <t>A</t>
        </is>
      </c>
      <c r="B29" t="n">
        <v>2.128</v>
      </c>
    </row>
    <row r="30">
      <c r="A30" t="inlineStr">
        <is>
          <t>A</t>
        </is>
      </c>
      <c r="B30" t="n">
        <v>6.968</v>
      </c>
    </row>
    <row r="31">
      <c r="A31" t="inlineStr">
        <is>
          <t>A</t>
        </is>
      </c>
      <c r="B31" t="n">
        <v>4.853</v>
      </c>
    </row>
    <row r="32">
      <c r="A32" t="inlineStr">
        <is>
          <t>A</t>
        </is>
      </c>
      <c r="B32" t="n">
        <v>0.055</v>
      </c>
    </row>
    <row r="33">
      <c r="A33" t="inlineStr">
        <is>
          <t>A</t>
        </is>
      </c>
      <c r="B33" t="n">
        <v>2.68</v>
      </c>
    </row>
    <row r="34">
      <c r="A34" t="inlineStr">
        <is>
          <t>A</t>
        </is>
      </c>
      <c r="B34" t="n">
        <v>3.746</v>
      </c>
    </row>
    <row r="35">
      <c r="A35" t="inlineStr">
        <is>
          <t>A</t>
        </is>
      </c>
      <c r="B35" t="n">
        <v>7.033</v>
      </c>
    </row>
    <row r="36">
      <c r="A36" t="inlineStr">
        <is>
          <t>A</t>
        </is>
      </c>
      <c r="B36" t="n">
        <v>5.033</v>
      </c>
    </row>
    <row r="37">
      <c r="A37" t="inlineStr">
        <is>
          <t>A</t>
        </is>
      </c>
      <c r="B37" t="n">
        <v>5.569</v>
      </c>
    </row>
    <row r="38">
      <c r="A38" t="inlineStr">
        <is>
          <t>A</t>
        </is>
      </c>
      <c r="B38" t="n">
        <v>6.712</v>
      </c>
    </row>
    <row r="39">
      <c r="A39" t="inlineStr">
        <is>
          <t>A</t>
        </is>
      </c>
      <c r="B39" t="n">
        <v>3.663</v>
      </c>
    </row>
    <row r="40">
      <c r="A40" t="inlineStr">
        <is>
          <t>A</t>
        </is>
      </c>
      <c r="B40" t="n">
        <v>2.741</v>
      </c>
    </row>
    <row r="41">
      <c r="A41" t="inlineStr">
        <is>
          <t>A</t>
        </is>
      </c>
      <c r="B41" t="n">
        <v>6.256</v>
      </c>
    </row>
    <row r="42">
      <c r="A42" t="inlineStr">
        <is>
          <t>A</t>
        </is>
      </c>
      <c r="B42" t="n">
        <v>5.349</v>
      </c>
    </row>
    <row r="43">
      <c r="A43" t="inlineStr">
        <is>
          <t>A</t>
        </is>
      </c>
      <c r="B43" t="n">
        <v>7.3</v>
      </c>
    </row>
    <row r="44">
      <c r="A44" t="inlineStr">
        <is>
          <t>A</t>
        </is>
      </c>
      <c r="B44" t="n">
        <v>5.445</v>
      </c>
    </row>
    <row r="45">
      <c r="A45" t="inlineStr">
        <is>
          <t>A</t>
        </is>
      </c>
      <c r="B45" t="n">
        <v>4.97</v>
      </c>
    </row>
    <row r="46">
      <c r="A46" t="inlineStr">
        <is>
          <t>A</t>
        </is>
      </c>
      <c r="B46" t="n">
        <v>3.613</v>
      </c>
    </row>
    <row r="47">
      <c r="A47" t="inlineStr">
        <is>
          <t>A</t>
        </is>
      </c>
      <c r="B47" t="n">
        <v>7.568</v>
      </c>
    </row>
    <row r="48">
      <c r="A48" t="inlineStr">
        <is>
          <t>A</t>
        </is>
      </c>
      <c r="B48" t="n">
        <v>5.861</v>
      </c>
    </row>
    <row r="49">
      <c r="A49" t="inlineStr">
        <is>
          <t>A</t>
        </is>
      </c>
      <c r="B49" t="n">
        <v>4.157</v>
      </c>
    </row>
    <row r="50">
      <c r="A50" t="inlineStr">
        <is>
          <t>A</t>
        </is>
      </c>
      <c r="B50" t="n">
        <v>0.203</v>
      </c>
    </row>
    <row r="51">
      <c r="A51" t="inlineStr">
        <is>
          <t>A</t>
        </is>
      </c>
      <c r="B51" t="n">
        <v>4.441</v>
      </c>
    </row>
    <row r="52">
      <c r="A52" t="inlineStr">
        <is>
          <t>A</t>
        </is>
      </c>
      <c r="B52" t="n">
        <v>5.875</v>
      </c>
    </row>
    <row r="53">
      <c r="A53" t="inlineStr">
        <is>
          <t>A</t>
        </is>
      </c>
      <c r="B53" t="n">
        <v>5.715</v>
      </c>
    </row>
    <row r="54">
      <c r="A54" t="inlineStr">
        <is>
          <t>A</t>
        </is>
      </c>
      <c r="B54" t="n">
        <v>0.28</v>
      </c>
    </row>
    <row r="55">
      <c r="A55" t="inlineStr">
        <is>
          <t>B</t>
        </is>
      </c>
      <c r="B55" t="n">
        <v>-1.087</v>
      </c>
    </row>
    <row r="56">
      <c r="A56" t="inlineStr">
        <is>
          <t>B</t>
        </is>
      </c>
      <c r="B56" t="n">
        <v>1.819</v>
      </c>
    </row>
    <row r="57">
      <c r="A57" t="inlineStr">
        <is>
          <t>B</t>
        </is>
      </c>
      <c r="B57" t="n">
        <v>0.074</v>
      </c>
    </row>
    <row r="58">
      <c r="A58" t="inlineStr">
        <is>
          <t>B</t>
        </is>
      </c>
      <c r="B58" t="n">
        <v>1.755</v>
      </c>
    </row>
    <row r="59">
      <c r="A59" t="inlineStr">
        <is>
          <t>B</t>
        </is>
      </c>
      <c r="B59" t="n">
        <v>1.889</v>
      </c>
    </row>
    <row r="60">
      <c r="A60" t="inlineStr">
        <is>
          <t>B</t>
        </is>
      </c>
      <c r="B60" t="n">
        <v>3.089</v>
      </c>
    </row>
    <row r="61">
      <c r="A61" t="inlineStr">
        <is>
          <t>B</t>
        </is>
      </c>
      <c r="B61" t="n">
        <v>4.008</v>
      </c>
    </row>
    <row r="62">
      <c r="A62" t="inlineStr">
        <is>
          <t>B</t>
        </is>
      </c>
      <c r="B62" t="n">
        <v>4.551</v>
      </c>
    </row>
    <row r="63">
      <c r="A63" t="inlineStr">
        <is>
          <t>B</t>
        </is>
      </c>
      <c r="B63" t="n">
        <v>1.372</v>
      </c>
    </row>
    <row r="64">
      <c r="A64" t="inlineStr">
        <is>
          <t>B</t>
        </is>
      </c>
      <c r="B64" t="n">
        <v>3.413</v>
      </c>
    </row>
    <row r="65">
      <c r="A65" t="inlineStr">
        <is>
          <t>B</t>
        </is>
      </c>
      <c r="B65" t="n">
        <v>-4.148</v>
      </c>
    </row>
    <row r="66">
      <c r="A66" t="inlineStr">
        <is>
          <t>B</t>
        </is>
      </c>
      <c r="B66" t="n">
        <v>2.823</v>
      </c>
    </row>
    <row r="67">
      <c r="A67" t="inlineStr">
        <is>
          <t>B</t>
        </is>
      </c>
      <c r="B67" t="n">
        <v>2.865</v>
      </c>
    </row>
    <row r="68">
      <c r="A68" t="inlineStr">
        <is>
          <t>B</t>
        </is>
      </c>
      <c r="B68" t="n">
        <v>4.369</v>
      </c>
    </row>
    <row r="69">
      <c r="A69" t="inlineStr">
        <is>
          <t>B</t>
        </is>
      </c>
      <c r="B69" t="n">
        <v>6.337</v>
      </c>
    </row>
    <row r="70">
      <c r="A70" t="inlineStr">
        <is>
          <t>B</t>
        </is>
      </c>
      <c r="B70" t="n">
        <v>6.308</v>
      </c>
    </row>
    <row r="71">
      <c r="A71" t="inlineStr">
        <is>
          <t>B</t>
        </is>
      </c>
      <c r="B71" t="n">
        <v>3.494</v>
      </c>
    </row>
    <row r="72">
      <c r="A72" t="inlineStr">
        <is>
          <t>B</t>
        </is>
      </c>
      <c r="B72" t="n">
        <v>10.539</v>
      </c>
    </row>
    <row r="73">
      <c r="A73" t="inlineStr">
        <is>
          <t>B</t>
        </is>
      </c>
      <c r="B73" t="n">
        <v>3.84</v>
      </c>
    </row>
    <row r="74">
      <c r="A74" t="inlineStr">
        <is>
          <t>B</t>
        </is>
      </c>
      <c r="B74" t="n">
        <v>5.123</v>
      </c>
    </row>
    <row r="75">
      <c r="A75" t="inlineStr">
        <is>
          <t>B</t>
        </is>
      </c>
      <c r="B75" t="n">
        <v>5.485</v>
      </c>
    </row>
    <row r="76">
      <c r="A76" t="inlineStr">
        <is>
          <t>B</t>
        </is>
      </c>
      <c r="B76" t="n">
        <v>-1.894</v>
      </c>
    </row>
    <row r="77">
      <c r="A77" t="inlineStr">
        <is>
          <t>B</t>
        </is>
      </c>
      <c r="B77" t="n">
        <v>8.016</v>
      </c>
    </row>
    <row r="78">
      <c r="A78" t="inlineStr">
        <is>
          <t>B</t>
        </is>
      </c>
      <c r="B78" t="n">
        <v>2.31</v>
      </c>
    </row>
    <row r="79">
      <c r="A79" t="inlineStr">
        <is>
          <t>B</t>
        </is>
      </c>
      <c r="B79" t="n">
        <v>3.882</v>
      </c>
    </row>
    <row r="80">
      <c r="A80" t="inlineStr">
        <is>
          <t>B</t>
        </is>
      </c>
      <c r="B80" t="n">
        <v>7.03</v>
      </c>
    </row>
    <row r="81">
      <c r="A81" t="inlineStr">
        <is>
          <t>B</t>
        </is>
      </c>
      <c r="B81" t="n">
        <v>7.727</v>
      </c>
    </row>
    <row r="82">
      <c r="A82" t="inlineStr">
        <is>
          <t>B</t>
        </is>
      </c>
      <c r="B82" t="n">
        <v>0.105</v>
      </c>
    </row>
    <row r="83">
      <c r="A83" t="inlineStr">
        <is>
          <t>B</t>
        </is>
      </c>
      <c r="B83" t="n">
        <v>3.65</v>
      </c>
    </row>
    <row r="84">
      <c r="A84" t="inlineStr">
        <is>
          <t>B</t>
        </is>
      </c>
      <c r="B84" t="n">
        <v>4.547</v>
      </c>
    </row>
    <row r="85">
      <c r="A85" t="inlineStr">
        <is>
          <t>B</t>
        </is>
      </c>
      <c r="B85" t="n">
        <v>4.985</v>
      </c>
    </row>
    <row r="86">
      <c r="A86" t="inlineStr">
        <is>
          <t>B</t>
        </is>
      </c>
      <c r="B86" t="n">
        <v>5.159</v>
      </c>
    </row>
    <row r="87">
      <c r="A87" t="inlineStr">
        <is>
          <t>B</t>
        </is>
      </c>
      <c r="B87" t="n">
        <v>4.76</v>
      </c>
    </row>
    <row r="88">
      <c r="A88" t="inlineStr">
        <is>
          <t>B</t>
        </is>
      </c>
      <c r="B88" t="n">
        <v>4.934</v>
      </c>
    </row>
    <row r="89">
      <c r="A89" t="inlineStr">
        <is>
          <t>B</t>
        </is>
      </c>
      <c r="B89" t="n">
        <v>3.106</v>
      </c>
    </row>
    <row r="90">
      <c r="A90" t="inlineStr">
        <is>
          <t>B</t>
        </is>
      </c>
      <c r="B90" t="n">
        <v>5.598</v>
      </c>
    </row>
    <row r="91">
      <c r="A91" t="inlineStr">
        <is>
          <t>B</t>
        </is>
      </c>
      <c r="B91" t="n">
        <v>2.162</v>
      </c>
    </row>
    <row r="92">
      <c r="A92" t="inlineStr">
        <is>
          <t>B</t>
        </is>
      </c>
      <c r="B92" t="n">
        <v>6.52</v>
      </c>
    </row>
    <row r="93">
      <c r="A93" t="inlineStr">
        <is>
          <t>B</t>
        </is>
      </c>
      <c r="B93" t="n">
        <v>7.046</v>
      </c>
    </row>
    <row r="94">
      <c r="A94" t="inlineStr">
        <is>
          <t>B</t>
        </is>
      </c>
      <c r="B94" t="n">
        <v>1.757</v>
      </c>
    </row>
    <row r="95">
      <c r="A95" t="inlineStr">
        <is>
          <t>B</t>
        </is>
      </c>
      <c r="B95" t="n">
        <v>1.848</v>
      </c>
    </row>
    <row r="96">
      <c r="A96" t="inlineStr">
        <is>
          <t>B</t>
        </is>
      </c>
      <c r="B96" t="n">
        <v>1.096</v>
      </c>
    </row>
    <row r="97">
      <c r="A97" t="inlineStr">
        <is>
          <t>B</t>
        </is>
      </c>
      <c r="B97" t="n">
        <v>2.145</v>
      </c>
    </row>
    <row r="98">
      <c r="A98" t="inlineStr">
        <is>
          <t>B</t>
        </is>
      </c>
      <c r="B98" t="n">
        <v>8.435</v>
      </c>
    </row>
    <row r="99">
      <c r="A99" t="inlineStr">
        <is>
          <t>B</t>
        </is>
      </c>
      <c r="B99" t="n">
        <v>6.099</v>
      </c>
    </row>
    <row r="100">
      <c r="A100" t="inlineStr">
        <is>
          <t>B</t>
        </is>
      </c>
      <c r="B100" t="n">
        <v>3.972</v>
      </c>
    </row>
    <row r="101">
      <c r="A101" t="inlineStr">
        <is>
          <t>B</t>
        </is>
      </c>
      <c r="B101" t="n">
        <v>2.409</v>
      </c>
    </row>
    <row r="102">
      <c r="A102" t="inlineStr">
        <is>
          <t>B</t>
        </is>
      </c>
      <c r="B102" t="n">
        <v>0.569</v>
      </c>
    </row>
    <row r="103">
      <c r="A103" t="inlineStr">
        <is>
          <t>B</t>
        </is>
      </c>
      <c r="B103" t="n">
        <v>7.013</v>
      </c>
    </row>
    <row r="104">
      <c r="A104" t="inlineStr">
        <is>
          <t>B</t>
        </is>
      </c>
      <c r="B104" t="n">
        <v>2.594</v>
      </c>
    </row>
  </sheetData>
  <mergeCells count="4">
    <mergeCell ref="D14:F14"/>
    <mergeCell ref="A1:G1"/>
    <mergeCell ref="D25:H50"/>
    <mergeCell ref="D4:F4"/>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H163"/>
  <sheetViews>
    <sheetView workbookViewId="0">
      <selection activeCell="A1" sqref="A1"/>
    </sheetView>
  </sheetViews>
  <sheetFormatPr baseColWidth="8" defaultRowHeight="15"/>
  <cols>
    <col width="12" customWidth="1" min="4" max="4"/>
    <col width="12" customWidth="1" min="5" max="5"/>
    <col width="12" customWidth="1" min="6" max="6"/>
  </cols>
  <sheetData>
    <row r="1">
      <c r="A1" s="1" t="inlineStr">
        <is>
          <t>EXERCISE 7.1.3 - BRAND PREFERENCES FREQUENCY ANALYSIS</t>
        </is>
      </c>
    </row>
    <row r="3">
      <c r="A3" s="3" t="inlineStr">
        <is>
          <t>Area</t>
        </is>
      </c>
      <c r="B3" s="3" t="inlineStr">
        <is>
          <t>Brand</t>
        </is>
      </c>
      <c r="D3" s="3" t="inlineStr">
        <is>
          <t>Frequencies</t>
        </is>
      </c>
    </row>
    <row r="4">
      <c r="A4" t="n">
        <v>1</v>
      </c>
      <c r="B4" t="inlineStr">
        <is>
          <t>B</t>
        </is>
      </c>
    </row>
    <row r="5">
      <c r="A5" t="n">
        <v>1</v>
      </c>
      <c r="B5" t="inlineStr">
        <is>
          <t>Other</t>
        </is>
      </c>
      <c r="E5" s="4" t="inlineStr">
        <is>
          <t>Area 1</t>
        </is>
      </c>
      <c r="F5" s="6" t="inlineStr">
        <is>
          <t>Area 2</t>
        </is>
      </c>
    </row>
    <row r="6">
      <c r="A6" t="n">
        <v>1</v>
      </c>
      <c r="B6" t="inlineStr">
        <is>
          <t>A</t>
        </is>
      </c>
      <c r="D6" t="inlineStr">
        <is>
          <t>A</t>
        </is>
      </c>
      <c r="E6">
        <f>COUNTIF(B4:B73,"A")</f>
        <v/>
      </c>
      <c r="F6" s="7">
        <f>COUNTIF(B74:B163,"A")</f>
        <v/>
      </c>
    </row>
    <row r="7">
      <c r="A7" t="n">
        <v>1</v>
      </c>
      <c r="B7" t="inlineStr">
        <is>
          <t>B</t>
        </is>
      </c>
      <c r="D7" t="inlineStr">
        <is>
          <t>B</t>
        </is>
      </c>
      <c r="E7">
        <f>COUNTIF(B4:B73,"B")</f>
        <v/>
      </c>
      <c r="F7" s="7">
        <f>COUNTIF(B74:B163,"B")</f>
        <v/>
      </c>
    </row>
    <row r="8">
      <c r="A8" t="n">
        <v>1</v>
      </c>
      <c r="B8" t="inlineStr">
        <is>
          <t>Other</t>
        </is>
      </c>
      <c r="D8" t="inlineStr">
        <is>
          <t>Other</t>
        </is>
      </c>
      <c r="E8">
        <f>COUNTIF(B4:B73,"Other")</f>
        <v/>
      </c>
      <c r="F8" s="7">
        <f>COUNTIF(B74:B163,"Other")</f>
        <v/>
      </c>
    </row>
    <row r="9">
      <c r="A9" t="n">
        <v>1</v>
      </c>
      <c r="B9" t="inlineStr">
        <is>
          <t>A</t>
        </is>
      </c>
      <c r="D9" s="3" t="inlineStr">
        <is>
          <t>Total</t>
        </is>
      </c>
      <c r="E9" s="3">
        <f>SUM(E6:E8)</f>
        <v/>
      </c>
      <c r="F9" s="6">
        <f>SUM(F6:F8)</f>
        <v/>
      </c>
    </row>
    <row r="10">
      <c r="A10" t="n">
        <v>1</v>
      </c>
      <c r="B10" t="inlineStr">
        <is>
          <t>Other</t>
        </is>
      </c>
    </row>
    <row r="11">
      <c r="A11" t="n">
        <v>1</v>
      </c>
      <c r="B11" t="inlineStr">
        <is>
          <t>Other</t>
        </is>
      </c>
      <c r="D11" s="3" t="inlineStr">
        <is>
          <t>Percentages</t>
        </is>
      </c>
    </row>
    <row r="12">
      <c r="A12" t="n">
        <v>1</v>
      </c>
      <c r="B12" t="inlineStr">
        <is>
          <t>Other</t>
        </is>
      </c>
    </row>
    <row r="13">
      <c r="A13" t="n">
        <v>1</v>
      </c>
      <c r="B13" t="inlineStr">
        <is>
          <t>Other</t>
        </is>
      </c>
      <c r="E13" s="4" t="inlineStr">
        <is>
          <t>Area 1</t>
        </is>
      </c>
      <c r="F13" s="6" t="inlineStr">
        <is>
          <t>Area 2</t>
        </is>
      </c>
    </row>
    <row r="14">
      <c r="A14" t="n">
        <v>1</v>
      </c>
      <c r="B14" t="inlineStr">
        <is>
          <t>B</t>
        </is>
      </c>
      <c r="D14" t="inlineStr">
        <is>
          <t>A</t>
        </is>
      </c>
      <c r="E14" s="10">
        <f>100*E6/E$9</f>
        <v/>
      </c>
      <c r="F14" s="11">
        <f>100*F6/F$9</f>
        <v/>
      </c>
    </row>
    <row r="15">
      <c r="A15" t="n">
        <v>1</v>
      </c>
      <c r="B15" t="inlineStr">
        <is>
          <t>Other</t>
        </is>
      </c>
      <c r="D15" t="inlineStr">
        <is>
          <t>B</t>
        </is>
      </c>
      <c r="E15" s="10">
        <f>100*E7/E$9</f>
        <v/>
      </c>
      <c r="F15" s="11">
        <f>100*F7/F$9</f>
        <v/>
      </c>
    </row>
    <row r="16">
      <c r="A16" t="n">
        <v>1</v>
      </c>
      <c r="B16" t="inlineStr">
        <is>
          <t>Other</t>
        </is>
      </c>
      <c r="D16" t="inlineStr">
        <is>
          <t>Other</t>
        </is>
      </c>
      <c r="E16" s="10">
        <f>100*E8/E$9</f>
        <v/>
      </c>
      <c r="F16" s="11">
        <f>100*F8/F$9</f>
        <v/>
      </c>
    </row>
    <row r="17">
      <c r="A17" t="n">
        <v>1</v>
      </c>
      <c r="B17" t="inlineStr">
        <is>
          <t>A</t>
        </is>
      </c>
      <c r="D17" s="3" t="inlineStr">
        <is>
          <t>Total</t>
        </is>
      </c>
      <c r="E17" s="10">
        <f>SUM(E14:E16)</f>
        <v/>
      </c>
      <c r="F17" s="11">
        <f>SUM(F14:F16)</f>
        <v/>
      </c>
    </row>
    <row r="18">
      <c r="A18" t="n">
        <v>1</v>
      </c>
      <c r="B18" t="inlineStr">
        <is>
          <t>A</t>
        </is>
      </c>
    </row>
    <row r="19">
      <c r="A19" t="n">
        <v>1</v>
      </c>
      <c r="B19" t="inlineStr">
        <is>
          <t>A</t>
        </is>
      </c>
      <c r="D19" s="3" t="inlineStr">
        <is>
          <t>INTERPRETATION</t>
        </is>
      </c>
    </row>
    <row r="20">
      <c r="A20" t="n">
        <v>1</v>
      </c>
      <c r="B20" t="inlineStr">
        <is>
          <t>B</t>
        </is>
      </c>
      <c r="D20" s="9" t="inlineStr">
        <is>
          <t>Exercise 7.1.3 - Brand Preferences for Area 2:
Results for Area 2 (n = 90):
• Brand A: 19 respondents (21.1%)
• Brand B: 30 respondents (33.3%)
• Other brands: 41 respondents (45.6%)
Comparison between Areas:
                 Area 1 (n=70)    Area 2 (n=90)
Brand A:           15.7%            21.1%
Brand B:           24.3%            33.3%
Other:             60.0%            45.6%
Interpretation:
The brand preference patterns differ between the two demographic areas. Area 2 shows 
higher preferences for both Brand A (21.1% vs 15.7%) and Brand B 
(33.3% vs 24.3%) compared to Area 1. Consequently, the proportion 
preferring "Other" brands is lower in Area 2 (45.6% vs 60.0%).
This suggests that the manufacturer's brands (A and B) have stronger market penetration 
in Area 2, while Area 1 respondents show greater preference for competitor brands. 
These differences could inform targeted marketing strategies for each demographic area.</t>
        </is>
      </c>
    </row>
    <row r="21">
      <c r="A21" t="n">
        <v>1</v>
      </c>
      <c r="B21" t="inlineStr">
        <is>
          <t>A</t>
        </is>
      </c>
    </row>
    <row r="22">
      <c r="A22" t="n">
        <v>1</v>
      </c>
      <c r="B22" t="inlineStr">
        <is>
          <t>Other</t>
        </is>
      </c>
    </row>
    <row r="23">
      <c r="A23" t="n">
        <v>1</v>
      </c>
      <c r="B23" t="inlineStr">
        <is>
          <t>B</t>
        </is>
      </c>
    </row>
    <row r="24">
      <c r="A24" t="n">
        <v>1</v>
      </c>
      <c r="B24" t="inlineStr">
        <is>
          <t>A</t>
        </is>
      </c>
    </row>
    <row r="25">
      <c r="A25" t="n">
        <v>1</v>
      </c>
      <c r="B25" t="inlineStr">
        <is>
          <t>B</t>
        </is>
      </c>
    </row>
    <row r="26">
      <c r="A26" t="n">
        <v>1</v>
      </c>
      <c r="B26" t="inlineStr">
        <is>
          <t>Other</t>
        </is>
      </c>
    </row>
    <row r="27">
      <c r="A27" t="n">
        <v>1</v>
      </c>
      <c r="B27" t="inlineStr">
        <is>
          <t>Other</t>
        </is>
      </c>
    </row>
    <row r="28">
      <c r="A28" t="n">
        <v>1</v>
      </c>
      <c r="B28" t="inlineStr">
        <is>
          <t>B</t>
        </is>
      </c>
    </row>
    <row r="29">
      <c r="A29" t="n">
        <v>1</v>
      </c>
      <c r="B29" t="inlineStr">
        <is>
          <t>B</t>
        </is>
      </c>
    </row>
    <row r="30">
      <c r="A30" t="n">
        <v>1</v>
      </c>
      <c r="B30" t="inlineStr">
        <is>
          <t>Other</t>
        </is>
      </c>
    </row>
    <row r="31">
      <c r="A31" t="n">
        <v>1</v>
      </c>
      <c r="B31" t="inlineStr">
        <is>
          <t>Other</t>
        </is>
      </c>
    </row>
    <row r="32">
      <c r="A32" t="n">
        <v>1</v>
      </c>
      <c r="B32" t="inlineStr">
        <is>
          <t>Other</t>
        </is>
      </c>
    </row>
    <row r="33">
      <c r="A33" t="n">
        <v>1</v>
      </c>
      <c r="B33" t="inlineStr">
        <is>
          <t>Other</t>
        </is>
      </c>
    </row>
    <row r="34">
      <c r="A34" t="n">
        <v>1</v>
      </c>
      <c r="B34" t="inlineStr">
        <is>
          <t>Other</t>
        </is>
      </c>
    </row>
    <row r="35">
      <c r="A35" t="n">
        <v>1</v>
      </c>
      <c r="B35" t="inlineStr">
        <is>
          <t>B</t>
        </is>
      </c>
    </row>
    <row r="36">
      <c r="A36" t="n">
        <v>1</v>
      </c>
      <c r="B36" t="inlineStr">
        <is>
          <t>B</t>
        </is>
      </c>
    </row>
    <row r="37">
      <c r="A37" t="n">
        <v>1</v>
      </c>
      <c r="B37" t="inlineStr">
        <is>
          <t>Other</t>
        </is>
      </c>
    </row>
    <row r="38">
      <c r="A38" t="n">
        <v>1</v>
      </c>
      <c r="B38" t="inlineStr">
        <is>
          <t>Other</t>
        </is>
      </c>
    </row>
    <row r="39">
      <c r="A39" t="n">
        <v>1</v>
      </c>
      <c r="B39" t="inlineStr">
        <is>
          <t>B</t>
        </is>
      </c>
    </row>
    <row r="40">
      <c r="A40" t="n">
        <v>1</v>
      </c>
      <c r="B40" t="inlineStr">
        <is>
          <t>B</t>
        </is>
      </c>
    </row>
    <row r="41">
      <c r="A41" t="n">
        <v>1</v>
      </c>
      <c r="B41" t="inlineStr">
        <is>
          <t>B</t>
        </is>
      </c>
    </row>
    <row r="42">
      <c r="A42" t="n">
        <v>1</v>
      </c>
      <c r="B42" t="inlineStr">
        <is>
          <t>Other</t>
        </is>
      </c>
    </row>
    <row r="43">
      <c r="A43" t="n">
        <v>1</v>
      </c>
      <c r="B43" t="inlineStr">
        <is>
          <t>Other</t>
        </is>
      </c>
    </row>
    <row r="44">
      <c r="A44" t="n">
        <v>1</v>
      </c>
      <c r="B44" t="inlineStr">
        <is>
          <t>B</t>
        </is>
      </c>
    </row>
    <row r="45">
      <c r="A45" t="n">
        <v>1</v>
      </c>
      <c r="B45" t="inlineStr">
        <is>
          <t>Other</t>
        </is>
      </c>
    </row>
    <row r="46">
      <c r="A46" t="n">
        <v>1</v>
      </c>
      <c r="B46" t="inlineStr">
        <is>
          <t>Other</t>
        </is>
      </c>
    </row>
    <row r="47">
      <c r="A47" t="n">
        <v>1</v>
      </c>
      <c r="B47" t="inlineStr">
        <is>
          <t>Other</t>
        </is>
      </c>
    </row>
    <row r="48">
      <c r="A48" t="n">
        <v>1</v>
      </c>
      <c r="B48" t="inlineStr">
        <is>
          <t>Other</t>
        </is>
      </c>
    </row>
    <row r="49">
      <c r="A49" t="n">
        <v>1</v>
      </c>
      <c r="B49" t="inlineStr">
        <is>
          <t>Other</t>
        </is>
      </c>
    </row>
    <row r="50">
      <c r="A50" t="n">
        <v>1</v>
      </c>
      <c r="B50" t="inlineStr">
        <is>
          <t>Other</t>
        </is>
      </c>
    </row>
    <row r="51">
      <c r="A51" t="n">
        <v>1</v>
      </c>
      <c r="B51" t="inlineStr">
        <is>
          <t>Other</t>
        </is>
      </c>
    </row>
    <row r="52">
      <c r="A52" t="n">
        <v>1</v>
      </c>
      <c r="B52" t="inlineStr">
        <is>
          <t>Other</t>
        </is>
      </c>
    </row>
    <row r="53">
      <c r="A53" t="n">
        <v>1</v>
      </c>
      <c r="B53" t="inlineStr">
        <is>
          <t>Other</t>
        </is>
      </c>
    </row>
    <row r="54">
      <c r="A54" t="n">
        <v>1</v>
      </c>
      <c r="B54" t="inlineStr">
        <is>
          <t>A</t>
        </is>
      </c>
    </row>
    <row r="55">
      <c r="A55" t="n">
        <v>1</v>
      </c>
      <c r="B55" t="inlineStr">
        <is>
          <t>Other</t>
        </is>
      </c>
    </row>
    <row r="56">
      <c r="A56" t="n">
        <v>1</v>
      </c>
      <c r="B56" t="inlineStr">
        <is>
          <t>A</t>
        </is>
      </c>
    </row>
    <row r="57">
      <c r="A57" t="n">
        <v>1</v>
      </c>
      <c r="B57" t="inlineStr">
        <is>
          <t>Other</t>
        </is>
      </c>
    </row>
    <row r="58">
      <c r="A58" t="n">
        <v>1</v>
      </c>
      <c r="B58" t="inlineStr">
        <is>
          <t>Other</t>
        </is>
      </c>
    </row>
    <row r="59">
      <c r="A59" t="n">
        <v>1</v>
      </c>
      <c r="B59" t="inlineStr">
        <is>
          <t>Other</t>
        </is>
      </c>
    </row>
    <row r="60">
      <c r="A60" t="n">
        <v>1</v>
      </c>
      <c r="B60" t="inlineStr">
        <is>
          <t>A</t>
        </is>
      </c>
    </row>
    <row r="61">
      <c r="A61" t="n">
        <v>1</v>
      </c>
      <c r="B61" t="inlineStr">
        <is>
          <t>A</t>
        </is>
      </c>
    </row>
    <row r="62">
      <c r="A62" t="n">
        <v>1</v>
      </c>
      <c r="B62" t="inlineStr">
        <is>
          <t>Other</t>
        </is>
      </c>
    </row>
    <row r="63">
      <c r="A63" t="n">
        <v>1</v>
      </c>
      <c r="B63" t="inlineStr">
        <is>
          <t>Other</t>
        </is>
      </c>
    </row>
    <row r="64">
      <c r="A64" t="n">
        <v>1</v>
      </c>
      <c r="B64" t="inlineStr">
        <is>
          <t>Other</t>
        </is>
      </c>
    </row>
    <row r="65">
      <c r="A65" t="n">
        <v>1</v>
      </c>
      <c r="B65" t="inlineStr">
        <is>
          <t>Other</t>
        </is>
      </c>
    </row>
    <row r="66">
      <c r="A66" t="n">
        <v>1</v>
      </c>
      <c r="B66" t="inlineStr">
        <is>
          <t>Other</t>
        </is>
      </c>
    </row>
    <row r="67">
      <c r="A67" t="n">
        <v>1</v>
      </c>
      <c r="B67" t="inlineStr">
        <is>
          <t>Other</t>
        </is>
      </c>
    </row>
    <row r="68">
      <c r="A68" t="n">
        <v>1</v>
      </c>
      <c r="B68" t="inlineStr">
        <is>
          <t>B</t>
        </is>
      </c>
    </row>
    <row r="69">
      <c r="A69" t="n">
        <v>1</v>
      </c>
      <c r="B69" t="inlineStr">
        <is>
          <t>Other</t>
        </is>
      </c>
    </row>
    <row r="70">
      <c r="A70" t="n">
        <v>1</v>
      </c>
      <c r="B70" t="inlineStr">
        <is>
          <t>B</t>
        </is>
      </c>
    </row>
    <row r="71">
      <c r="A71" t="n">
        <v>1</v>
      </c>
      <c r="B71" t="inlineStr">
        <is>
          <t>Other</t>
        </is>
      </c>
    </row>
    <row r="72">
      <c r="A72" t="n">
        <v>1</v>
      </c>
      <c r="B72" t="inlineStr">
        <is>
          <t>Other</t>
        </is>
      </c>
    </row>
    <row r="73">
      <c r="A73" t="n">
        <v>1</v>
      </c>
      <c r="B73" t="inlineStr">
        <is>
          <t>B</t>
        </is>
      </c>
    </row>
    <row r="74">
      <c r="A74" t="n">
        <v>2</v>
      </c>
      <c r="B74" t="inlineStr">
        <is>
          <t>A</t>
        </is>
      </c>
    </row>
    <row r="75">
      <c r="A75" t="n">
        <v>2</v>
      </c>
      <c r="B75" t="inlineStr">
        <is>
          <t>B</t>
        </is>
      </c>
    </row>
    <row r="76">
      <c r="A76" t="n">
        <v>2</v>
      </c>
      <c r="B76" t="inlineStr">
        <is>
          <t>A</t>
        </is>
      </c>
    </row>
    <row r="77">
      <c r="A77" t="n">
        <v>2</v>
      </c>
      <c r="B77" t="inlineStr">
        <is>
          <t>Other</t>
        </is>
      </c>
    </row>
    <row r="78">
      <c r="A78" t="n">
        <v>2</v>
      </c>
      <c r="B78" t="inlineStr">
        <is>
          <t>A</t>
        </is>
      </c>
    </row>
    <row r="79">
      <c r="A79" t="n">
        <v>2</v>
      </c>
      <c r="B79" t="inlineStr">
        <is>
          <t>B</t>
        </is>
      </c>
    </row>
    <row r="80">
      <c r="A80" t="n">
        <v>2</v>
      </c>
      <c r="B80" t="inlineStr">
        <is>
          <t>Other</t>
        </is>
      </c>
    </row>
    <row r="81">
      <c r="A81" t="n">
        <v>2</v>
      </c>
      <c r="B81" t="inlineStr">
        <is>
          <t>Other</t>
        </is>
      </c>
    </row>
    <row r="82">
      <c r="A82" t="n">
        <v>2</v>
      </c>
      <c r="B82" t="inlineStr">
        <is>
          <t>B</t>
        </is>
      </c>
    </row>
    <row r="83">
      <c r="A83" t="n">
        <v>2</v>
      </c>
      <c r="B83" t="inlineStr">
        <is>
          <t>B</t>
        </is>
      </c>
    </row>
    <row r="84">
      <c r="A84" t="n">
        <v>2</v>
      </c>
      <c r="B84" t="inlineStr">
        <is>
          <t>Other</t>
        </is>
      </c>
    </row>
    <row r="85">
      <c r="A85" t="n">
        <v>2</v>
      </c>
      <c r="B85" t="inlineStr">
        <is>
          <t>B</t>
        </is>
      </c>
    </row>
    <row r="86">
      <c r="A86" t="n">
        <v>2</v>
      </c>
      <c r="B86" t="inlineStr">
        <is>
          <t>B</t>
        </is>
      </c>
    </row>
    <row r="87">
      <c r="A87" t="n">
        <v>2</v>
      </c>
      <c r="B87" t="inlineStr">
        <is>
          <t>Other</t>
        </is>
      </c>
    </row>
    <row r="88">
      <c r="A88" t="n">
        <v>2</v>
      </c>
      <c r="B88" t="inlineStr">
        <is>
          <t>Other</t>
        </is>
      </c>
    </row>
    <row r="89">
      <c r="A89" t="n">
        <v>2</v>
      </c>
      <c r="B89" t="inlineStr">
        <is>
          <t>A</t>
        </is>
      </c>
    </row>
    <row r="90">
      <c r="A90" t="n">
        <v>2</v>
      </c>
      <c r="B90" t="inlineStr">
        <is>
          <t>B</t>
        </is>
      </c>
    </row>
    <row r="91">
      <c r="A91" t="n">
        <v>2</v>
      </c>
      <c r="B91" t="inlineStr">
        <is>
          <t>A</t>
        </is>
      </c>
    </row>
    <row r="92">
      <c r="A92" t="n">
        <v>2</v>
      </c>
      <c r="B92" t="inlineStr">
        <is>
          <t>Other</t>
        </is>
      </c>
    </row>
    <row r="93">
      <c r="A93" t="n">
        <v>2</v>
      </c>
      <c r="B93" t="inlineStr">
        <is>
          <t>B</t>
        </is>
      </c>
    </row>
    <row r="94">
      <c r="A94" t="n">
        <v>2</v>
      </c>
      <c r="B94" t="inlineStr">
        <is>
          <t>Other</t>
        </is>
      </c>
    </row>
    <row r="95">
      <c r="A95" t="n">
        <v>2</v>
      </c>
      <c r="B95" t="inlineStr">
        <is>
          <t>Other</t>
        </is>
      </c>
    </row>
    <row r="96">
      <c r="A96" t="n">
        <v>2</v>
      </c>
      <c r="B96" t="inlineStr">
        <is>
          <t>A</t>
        </is>
      </c>
    </row>
    <row r="97">
      <c r="A97" t="n">
        <v>2</v>
      </c>
      <c r="B97" t="inlineStr">
        <is>
          <t>Other</t>
        </is>
      </c>
    </row>
    <row r="98">
      <c r="A98" t="n">
        <v>2</v>
      </c>
      <c r="B98" t="inlineStr">
        <is>
          <t>A</t>
        </is>
      </c>
    </row>
    <row r="99">
      <c r="A99" t="n">
        <v>2</v>
      </c>
      <c r="B99" t="inlineStr">
        <is>
          <t>B</t>
        </is>
      </c>
    </row>
    <row r="100">
      <c r="A100" t="n">
        <v>2</v>
      </c>
      <c r="B100" t="inlineStr">
        <is>
          <t>Other</t>
        </is>
      </c>
    </row>
    <row r="101">
      <c r="A101" t="n">
        <v>2</v>
      </c>
      <c r="B101" t="inlineStr">
        <is>
          <t>B</t>
        </is>
      </c>
    </row>
    <row r="102">
      <c r="A102" t="n">
        <v>2</v>
      </c>
      <c r="B102" t="inlineStr">
        <is>
          <t>Other</t>
        </is>
      </c>
    </row>
    <row r="103">
      <c r="A103" t="n">
        <v>2</v>
      </c>
      <c r="B103" t="inlineStr">
        <is>
          <t>B</t>
        </is>
      </c>
    </row>
    <row r="104">
      <c r="A104" t="n">
        <v>2</v>
      </c>
      <c r="B104" t="inlineStr">
        <is>
          <t>Other</t>
        </is>
      </c>
    </row>
    <row r="105">
      <c r="A105" t="n">
        <v>2</v>
      </c>
      <c r="B105" t="inlineStr">
        <is>
          <t>B</t>
        </is>
      </c>
    </row>
    <row r="106">
      <c r="A106" t="n">
        <v>2</v>
      </c>
      <c r="B106" t="inlineStr">
        <is>
          <t>Other</t>
        </is>
      </c>
    </row>
    <row r="107">
      <c r="A107" t="n">
        <v>2</v>
      </c>
      <c r="B107" t="inlineStr">
        <is>
          <t>B</t>
        </is>
      </c>
    </row>
    <row r="108">
      <c r="A108" t="n">
        <v>2</v>
      </c>
      <c r="B108" t="inlineStr">
        <is>
          <t>A</t>
        </is>
      </c>
    </row>
    <row r="109">
      <c r="A109" t="n">
        <v>2</v>
      </c>
      <c r="B109" t="inlineStr">
        <is>
          <t>A</t>
        </is>
      </c>
    </row>
    <row r="110">
      <c r="A110" t="n">
        <v>2</v>
      </c>
      <c r="B110" t="inlineStr">
        <is>
          <t>Other</t>
        </is>
      </c>
    </row>
    <row r="111">
      <c r="A111" t="n">
        <v>2</v>
      </c>
      <c r="B111" t="inlineStr">
        <is>
          <t>B</t>
        </is>
      </c>
    </row>
    <row r="112">
      <c r="A112" t="n">
        <v>2</v>
      </c>
      <c r="B112" t="inlineStr">
        <is>
          <t>Other</t>
        </is>
      </c>
    </row>
    <row r="113">
      <c r="A113" t="n">
        <v>2</v>
      </c>
      <c r="B113" t="inlineStr">
        <is>
          <t>Other</t>
        </is>
      </c>
    </row>
    <row r="114">
      <c r="A114" t="n">
        <v>2</v>
      </c>
      <c r="B114" t="inlineStr">
        <is>
          <t>A</t>
        </is>
      </c>
    </row>
    <row r="115">
      <c r="A115" t="n">
        <v>2</v>
      </c>
      <c r="B115" t="inlineStr">
        <is>
          <t>B</t>
        </is>
      </c>
    </row>
    <row r="116">
      <c r="A116" t="n">
        <v>2</v>
      </c>
      <c r="B116" t="inlineStr">
        <is>
          <t>B</t>
        </is>
      </c>
    </row>
    <row r="117">
      <c r="A117" t="n">
        <v>2</v>
      </c>
      <c r="B117" t="inlineStr">
        <is>
          <t>Other</t>
        </is>
      </c>
    </row>
    <row r="118">
      <c r="A118" t="n">
        <v>2</v>
      </c>
      <c r="B118" t="inlineStr">
        <is>
          <t>Other</t>
        </is>
      </c>
    </row>
    <row r="119">
      <c r="A119" t="n">
        <v>2</v>
      </c>
      <c r="B119" t="inlineStr">
        <is>
          <t>Other</t>
        </is>
      </c>
    </row>
    <row r="120">
      <c r="A120" t="n">
        <v>2</v>
      </c>
      <c r="B120" t="inlineStr">
        <is>
          <t>Other</t>
        </is>
      </c>
    </row>
    <row r="121">
      <c r="A121" t="n">
        <v>2</v>
      </c>
      <c r="B121" t="inlineStr">
        <is>
          <t>B</t>
        </is>
      </c>
    </row>
    <row r="122">
      <c r="A122" t="n">
        <v>2</v>
      </c>
      <c r="B122" t="inlineStr">
        <is>
          <t>B</t>
        </is>
      </c>
    </row>
    <row r="123">
      <c r="A123" t="n">
        <v>2</v>
      </c>
      <c r="B123" t="inlineStr">
        <is>
          <t>B</t>
        </is>
      </c>
    </row>
    <row r="124">
      <c r="A124" t="n">
        <v>2</v>
      </c>
      <c r="B124" t="inlineStr">
        <is>
          <t>Other</t>
        </is>
      </c>
    </row>
    <row r="125">
      <c r="A125" t="n">
        <v>2</v>
      </c>
      <c r="B125" t="inlineStr">
        <is>
          <t>Other</t>
        </is>
      </c>
    </row>
    <row r="126">
      <c r="A126" t="n">
        <v>2</v>
      </c>
      <c r="B126" t="inlineStr">
        <is>
          <t>B</t>
        </is>
      </c>
    </row>
    <row r="127">
      <c r="A127" t="n">
        <v>2</v>
      </c>
      <c r="B127" t="inlineStr">
        <is>
          <t>B</t>
        </is>
      </c>
    </row>
    <row r="128">
      <c r="A128" t="n">
        <v>2</v>
      </c>
      <c r="B128" t="inlineStr">
        <is>
          <t>A</t>
        </is>
      </c>
    </row>
    <row r="129">
      <c r="A129" t="n">
        <v>2</v>
      </c>
      <c r="B129" t="inlineStr">
        <is>
          <t>Other</t>
        </is>
      </c>
    </row>
    <row r="130">
      <c r="A130" t="n">
        <v>2</v>
      </c>
      <c r="B130" t="inlineStr">
        <is>
          <t>B</t>
        </is>
      </c>
    </row>
    <row r="131">
      <c r="A131" t="n">
        <v>2</v>
      </c>
      <c r="B131" t="inlineStr">
        <is>
          <t>A</t>
        </is>
      </c>
    </row>
    <row r="132">
      <c r="A132" t="n">
        <v>2</v>
      </c>
      <c r="B132" t="inlineStr">
        <is>
          <t>A</t>
        </is>
      </c>
    </row>
    <row r="133">
      <c r="A133" t="n">
        <v>2</v>
      </c>
      <c r="B133" t="inlineStr">
        <is>
          <t>B</t>
        </is>
      </c>
    </row>
    <row r="134">
      <c r="A134" t="n">
        <v>2</v>
      </c>
      <c r="B134" t="inlineStr">
        <is>
          <t>Other</t>
        </is>
      </c>
    </row>
    <row r="135">
      <c r="A135" t="n">
        <v>2</v>
      </c>
      <c r="B135" t="inlineStr">
        <is>
          <t>Other</t>
        </is>
      </c>
    </row>
    <row r="136">
      <c r="A136" t="n">
        <v>2</v>
      </c>
      <c r="B136" t="inlineStr">
        <is>
          <t>Other</t>
        </is>
      </c>
    </row>
    <row r="137">
      <c r="A137" t="n">
        <v>2</v>
      </c>
      <c r="B137" t="inlineStr">
        <is>
          <t>B</t>
        </is>
      </c>
    </row>
    <row r="138">
      <c r="A138" t="n">
        <v>2</v>
      </c>
      <c r="B138" t="inlineStr">
        <is>
          <t>Other</t>
        </is>
      </c>
    </row>
    <row r="139">
      <c r="A139" t="n">
        <v>2</v>
      </c>
      <c r="B139" t="inlineStr">
        <is>
          <t>Other</t>
        </is>
      </c>
    </row>
    <row r="140">
      <c r="A140" t="n">
        <v>2</v>
      </c>
      <c r="B140" t="inlineStr">
        <is>
          <t>A</t>
        </is>
      </c>
    </row>
    <row r="141">
      <c r="A141" t="n">
        <v>2</v>
      </c>
      <c r="B141" t="inlineStr">
        <is>
          <t>Other</t>
        </is>
      </c>
    </row>
    <row r="142">
      <c r="A142" t="n">
        <v>2</v>
      </c>
      <c r="B142" t="inlineStr">
        <is>
          <t>A</t>
        </is>
      </c>
    </row>
    <row r="143">
      <c r="A143" t="n">
        <v>2</v>
      </c>
      <c r="B143" t="inlineStr">
        <is>
          <t>B</t>
        </is>
      </c>
    </row>
    <row r="144">
      <c r="A144" t="n">
        <v>2</v>
      </c>
      <c r="B144" t="inlineStr">
        <is>
          <t>B</t>
        </is>
      </c>
    </row>
    <row r="145">
      <c r="A145" t="n">
        <v>2</v>
      </c>
      <c r="B145" t="inlineStr">
        <is>
          <t>Other</t>
        </is>
      </c>
    </row>
    <row r="146">
      <c r="A146" t="n">
        <v>2</v>
      </c>
      <c r="B146" t="inlineStr">
        <is>
          <t>Other</t>
        </is>
      </c>
    </row>
    <row r="147">
      <c r="A147" t="n">
        <v>2</v>
      </c>
      <c r="B147" t="inlineStr">
        <is>
          <t>B</t>
        </is>
      </c>
    </row>
    <row r="148">
      <c r="A148" t="n">
        <v>2</v>
      </c>
      <c r="B148" t="inlineStr">
        <is>
          <t>Other</t>
        </is>
      </c>
    </row>
    <row r="149">
      <c r="A149" t="n">
        <v>2</v>
      </c>
      <c r="B149" t="inlineStr">
        <is>
          <t>A</t>
        </is>
      </c>
    </row>
    <row r="150">
      <c r="A150" t="n">
        <v>2</v>
      </c>
      <c r="B150" t="inlineStr">
        <is>
          <t>Other</t>
        </is>
      </c>
    </row>
    <row r="151">
      <c r="A151" t="n">
        <v>2</v>
      </c>
      <c r="B151" t="inlineStr">
        <is>
          <t>A</t>
        </is>
      </c>
    </row>
    <row r="152">
      <c r="A152" t="n">
        <v>2</v>
      </c>
      <c r="B152" t="inlineStr">
        <is>
          <t>Other</t>
        </is>
      </c>
    </row>
    <row r="153">
      <c r="A153" t="n">
        <v>2</v>
      </c>
      <c r="B153" t="inlineStr">
        <is>
          <t>Other</t>
        </is>
      </c>
    </row>
    <row r="154">
      <c r="A154" t="n">
        <v>2</v>
      </c>
      <c r="B154" t="inlineStr">
        <is>
          <t>Other</t>
        </is>
      </c>
    </row>
    <row r="155">
      <c r="A155" t="n">
        <v>2</v>
      </c>
      <c r="B155" t="inlineStr">
        <is>
          <t>Other</t>
        </is>
      </c>
    </row>
    <row r="156">
      <c r="A156" t="n">
        <v>2</v>
      </c>
      <c r="B156" t="inlineStr">
        <is>
          <t>Other</t>
        </is>
      </c>
    </row>
    <row r="157">
      <c r="A157" t="n">
        <v>2</v>
      </c>
      <c r="B157" t="inlineStr">
        <is>
          <t>A</t>
        </is>
      </c>
    </row>
    <row r="158">
      <c r="A158" t="n">
        <v>2</v>
      </c>
      <c r="B158" t="inlineStr">
        <is>
          <t>B</t>
        </is>
      </c>
    </row>
    <row r="159">
      <c r="A159" t="n">
        <v>2</v>
      </c>
      <c r="B159" t="inlineStr">
        <is>
          <t>A</t>
        </is>
      </c>
    </row>
    <row r="160">
      <c r="A160" t="n">
        <v>2</v>
      </c>
      <c r="B160" t="inlineStr">
        <is>
          <t>B</t>
        </is>
      </c>
    </row>
    <row r="161">
      <c r="A161" t="n">
        <v>2</v>
      </c>
      <c r="B161" t="inlineStr">
        <is>
          <t>B</t>
        </is>
      </c>
    </row>
    <row r="162">
      <c r="A162" t="n">
        <v>2</v>
      </c>
      <c r="B162" t="inlineStr">
        <is>
          <t>Other</t>
        </is>
      </c>
    </row>
    <row r="163">
      <c r="A163" t="n">
        <v>2</v>
      </c>
      <c r="B163" t="inlineStr">
        <is>
          <t>Other</t>
        </is>
      </c>
    </row>
  </sheetData>
  <mergeCells count="2">
    <mergeCell ref="D20:H40"/>
    <mergeCell ref="A1:G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K50"/>
  <sheetViews>
    <sheetView workbookViewId="0">
      <selection activeCell="A1" sqref="A1"/>
    </sheetView>
  </sheetViews>
  <sheetFormatPr baseColWidth="8" defaultRowHeight="15"/>
  <cols>
    <col width="20" customWidth="1" min="6" max="6"/>
    <col width="15" customWidth="1" min="7" max="7"/>
    <col width="12" customWidth="1" min="8" max="8"/>
  </cols>
  <sheetData>
    <row r="1">
      <c r="A1" s="1" t="inlineStr">
        <is>
          <t>EXERCISES 7.2.2 &amp; 7.2.4 - FILTRATION DATA HYPOTHESIS TESTING</t>
        </is>
      </c>
    </row>
    <row r="2">
      <c r="A2" s="2" t="inlineStr">
        <is>
          <t>Related (Paired) Samples t-Test</t>
        </is>
      </c>
    </row>
    <row r="4">
      <c r="A4" s="3" t="inlineStr">
        <is>
          <t>Batch</t>
        </is>
      </c>
      <c r="B4" s="3" t="inlineStr">
        <is>
          <t>Agent1</t>
        </is>
      </c>
      <c r="C4" s="3" t="inlineStr">
        <is>
          <t>Agent2</t>
        </is>
      </c>
      <c r="D4" s="3" t="inlineStr">
        <is>
          <t>Difference</t>
        </is>
      </c>
      <c r="F4" s="4" t="inlineStr">
        <is>
          <t>Summary Statistics</t>
        </is>
      </c>
    </row>
    <row r="5">
      <c r="A5" t="n">
        <v>1</v>
      </c>
      <c r="B5" t="n">
        <v>7.7</v>
      </c>
      <c r="C5" t="n">
        <v>8.5</v>
      </c>
      <c r="D5">
        <f>B5-C5</f>
        <v/>
      </c>
      <c r="F5" s="3" t="inlineStr">
        <is>
          <t>Statistic</t>
        </is>
      </c>
      <c r="G5" s="3" t="inlineStr">
        <is>
          <t>Agent 1</t>
        </is>
      </c>
      <c r="H5" s="3" t="inlineStr">
        <is>
          <t>Agent 2</t>
        </is>
      </c>
    </row>
    <row r="6">
      <c r="A6" t="n">
        <v>2</v>
      </c>
      <c r="B6" t="n">
        <v>9.199999999999999</v>
      </c>
      <c r="C6" t="n">
        <v>9.6</v>
      </c>
      <c r="D6">
        <f>B6-C6</f>
        <v/>
      </c>
      <c r="F6" t="inlineStr">
        <is>
          <t>Mean</t>
        </is>
      </c>
      <c r="G6" s="5">
        <f>AVERAGE(B5:B16)</f>
        <v/>
      </c>
      <c r="H6" s="5">
        <f>AVERAGE(C5:C16)</f>
        <v/>
      </c>
    </row>
    <row r="7">
      <c r="A7" t="n">
        <v>3</v>
      </c>
      <c r="B7" t="n">
        <v>6.8</v>
      </c>
      <c r="C7" t="n">
        <v>6.4</v>
      </c>
      <c r="D7">
        <f>B7-C7</f>
        <v/>
      </c>
      <c r="F7" t="inlineStr">
        <is>
          <t>Variance</t>
        </is>
      </c>
      <c r="G7" s="5">
        <f>VAR(B5:B16)</f>
        <v/>
      </c>
      <c r="H7" s="5">
        <f>VAR(C5:C16)</f>
        <v/>
      </c>
    </row>
    <row r="8">
      <c r="A8" t="n">
        <v>4</v>
      </c>
      <c r="B8" t="n">
        <v>9.5</v>
      </c>
      <c r="C8" t="n">
        <v>9.800000000000001</v>
      </c>
      <c r="D8">
        <f>B8-C8</f>
        <v/>
      </c>
      <c r="F8" t="inlineStr">
        <is>
          <t>n</t>
        </is>
      </c>
      <c r="G8">
        <f>COUNT(B5:B16)</f>
        <v/>
      </c>
      <c r="H8">
        <f>COUNT(C5:C16)</f>
        <v/>
      </c>
    </row>
    <row r="9">
      <c r="A9" t="n">
        <v>5</v>
      </c>
      <c r="B9" t="n">
        <v>8.699999999999999</v>
      </c>
      <c r="C9" t="n">
        <v>9.300000000000001</v>
      </c>
      <c r="D9">
        <f>B9-C9</f>
        <v/>
      </c>
    </row>
    <row r="10">
      <c r="A10" t="n">
        <v>6</v>
      </c>
      <c r="B10" t="n">
        <v>6.9</v>
      </c>
      <c r="C10" t="n">
        <v>7.6</v>
      </c>
      <c r="D10">
        <f>B10-C10</f>
        <v/>
      </c>
      <c r="F10" s="6" t="inlineStr">
        <is>
          <t>Exercise 7.2.4: Paired t-test (Two-tailed)</t>
        </is>
      </c>
    </row>
    <row r="11">
      <c r="A11" t="n">
        <v>7</v>
      </c>
      <c r="B11" t="n">
        <v>7.5</v>
      </c>
      <c r="C11" t="n">
        <v>8.199999999999999</v>
      </c>
      <c r="D11">
        <f>B11-C11</f>
        <v/>
      </c>
      <c r="F11" t="inlineStr">
        <is>
          <t>Mean Difference</t>
        </is>
      </c>
      <c r="G11" s="8">
        <f>G6-H6</f>
        <v/>
      </c>
    </row>
    <row r="12">
      <c r="A12" t="n">
        <v>8</v>
      </c>
      <c r="B12" t="n">
        <v>7.1</v>
      </c>
      <c r="C12" t="n">
        <v>7.7</v>
      </c>
      <c r="D12">
        <f>B12-C12</f>
        <v/>
      </c>
      <c r="F12" t="inlineStr">
        <is>
          <t>SD of Differences</t>
        </is>
      </c>
      <c r="G12" s="8">
        <f>STDEV(D5:D16)</f>
        <v/>
      </c>
    </row>
    <row r="13">
      <c r="A13" t="n">
        <v>9</v>
      </c>
      <c r="B13" t="n">
        <v>8.699999999999999</v>
      </c>
      <c r="C13" t="n">
        <v>9.4</v>
      </c>
      <c r="D13">
        <f>B13-C13</f>
        <v/>
      </c>
      <c r="F13" t="inlineStr">
        <is>
          <t>SE of Mean Diff</t>
        </is>
      </c>
      <c r="G13" s="8">
        <f>G12/SQRT(G8)</f>
        <v/>
      </c>
    </row>
    <row r="14">
      <c r="A14" t="n">
        <v>10</v>
      </c>
      <c r="B14" t="n">
        <v>9.4</v>
      </c>
      <c r="C14" t="n">
        <v>8.9</v>
      </c>
      <c r="D14">
        <f>B14-C14</f>
        <v/>
      </c>
      <c r="F14" t="inlineStr">
        <is>
          <t>t Statistic</t>
        </is>
      </c>
      <c r="G14" s="8">
        <f>G11/G13</f>
        <v/>
      </c>
    </row>
    <row r="15">
      <c r="A15" t="n">
        <v>11</v>
      </c>
      <c r="B15" t="n">
        <v>9.4</v>
      </c>
      <c r="C15" t="n">
        <v>9.699999999999999</v>
      </c>
      <c r="D15">
        <f>B15-C15</f>
        <v/>
      </c>
      <c r="F15" t="inlineStr">
        <is>
          <t>df</t>
        </is>
      </c>
      <c r="G15" s="7">
        <f>G8-1</f>
        <v/>
      </c>
    </row>
    <row r="16">
      <c r="A16" t="n">
        <v>12</v>
      </c>
      <c r="B16" t="n">
        <v>8.1</v>
      </c>
      <c r="C16" t="n">
        <v>9.1</v>
      </c>
      <c r="D16">
        <f>B16-C16</f>
        <v/>
      </c>
      <c r="F16" t="inlineStr">
        <is>
          <t>p-value (two-tailed)</t>
        </is>
      </c>
      <c r="G16" s="12">
        <f>TTEST(B5:B16,C5:C16,2,1)</f>
        <v/>
      </c>
    </row>
    <row r="18">
      <c r="F18" s="6" t="inlineStr">
        <is>
          <t>Exercise 7.2.2: One-tailed Test</t>
        </is>
      </c>
    </row>
    <row r="19">
      <c r="F19" t="inlineStr">
        <is>
          <t>p-value (one-tailed)</t>
        </is>
      </c>
      <c r="G19" s="12">
        <f>TTEST(B5:B16,C5:C16,1,1)</f>
        <v/>
      </c>
    </row>
    <row r="21">
      <c r="F21" s="3" t="inlineStr">
        <is>
          <t>INTERPRETATION</t>
        </is>
      </c>
    </row>
    <row r="22">
      <c r="F22" s="9" t="inlineStr">
        <is>
          <t>Exercise 7.2.4 - Two-tailed Paired t-Test:
Hypotheses:
H0: μ1 = μ2 (no difference in mean impurity between agents)
H1: μ1 ≠ μ2 (mean impurity differs between agents)
Results:
• Mean impurity Agent 1: 8.250 parts per 1000
• Mean impurity Agent 2: 8.683 parts per 1000
• Mean difference: -0.433
• SD of differences: 0.460
• t statistic: -3.264
• df: 11
• p-value (two-tailed): Use TTEST function result
Conclusion:
If p-value &lt; 0.05, reject H0. There is significant evidence that the population mean 
impurity differs between the two filtration agents. Agent 1 appears to leave less 
impurity (8.250 vs 8.683), suggesting it is more effective.
---
Exercise 7.2.2 - One-tailed Test:
Hypotheses:
H0: μ1 ≥ μ2 (Agent 1 impurity is greater than or equal to Agent 2)
H1: μ1 &lt; μ2 (Agent 1 is more effective - leaves less impurity)
The sample data show Agent 1 mean (8.250) &lt; Agent 2 mean (8.683).
This is consistent with H1 (Agent 1 more effective).
The one-tailed p-value is half the two-tailed p-value.
Conclusion:
If one-tailed p-value &lt; 0.05, there is significant evidence at the 5% level that 
Filter Agent 1 is more effective at removing impurities than Agent 2.</t>
        </is>
      </c>
    </row>
    <row r="23"/>
    <row r="24"/>
    <row r="25"/>
    <row r="26"/>
    <row r="27"/>
    <row r="28"/>
    <row r="29"/>
    <row r="30"/>
    <row r="31"/>
    <row r="32"/>
    <row r="33"/>
    <row r="34"/>
    <row r="35"/>
    <row r="36"/>
    <row r="37"/>
    <row r="38"/>
    <row r="39"/>
    <row r="40"/>
    <row r="41"/>
    <row r="42"/>
    <row r="43"/>
    <row r="44"/>
    <row r="45"/>
    <row r="46"/>
    <row r="47"/>
    <row r="48"/>
    <row r="49"/>
    <row r="50"/>
  </sheetData>
  <mergeCells count="5">
    <mergeCell ref="F10:H10"/>
    <mergeCell ref="F18:H18"/>
    <mergeCell ref="F22:K50"/>
    <mergeCell ref="F4:H4"/>
    <mergeCell ref="A1:H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L124"/>
  <sheetViews>
    <sheetView workbookViewId="0">
      <selection activeCell="A1" sqref="A1"/>
    </sheetView>
  </sheetViews>
  <sheetFormatPr baseColWidth="8" defaultRowHeight="15"/>
  <cols>
    <col width="25" customWidth="1" min="7" max="7"/>
    <col width="15" customWidth="1" min="8" max="8"/>
    <col width="12" customWidth="1" min="9" max="9"/>
  </cols>
  <sheetData>
    <row r="1">
      <c r="A1" s="1" t="inlineStr">
        <is>
          <t>EXERCISES 7.2.3 &amp; 7.2.5 - BANK CARDHOLDER INCOME ANALYSIS</t>
        </is>
      </c>
    </row>
    <row r="2">
      <c r="A2" s="2" t="inlineStr">
        <is>
          <t>Independent Samples t-Test</t>
        </is>
      </c>
    </row>
    <row r="4">
      <c r="A4" s="3" t="inlineStr">
        <is>
          <t>Sex</t>
        </is>
      </c>
      <c r="B4" s="3" t="inlineStr">
        <is>
          <t>Income</t>
        </is>
      </c>
      <c r="D4" s="3" t="inlineStr">
        <is>
          <t>Male Income</t>
        </is>
      </c>
      <c r="E4" s="3" t="inlineStr">
        <is>
          <t>Female Income</t>
        </is>
      </c>
      <c r="G4" s="4" t="inlineStr">
        <is>
          <t>Summary Statistics</t>
        </is>
      </c>
    </row>
    <row r="5">
      <c r="A5" t="inlineStr">
        <is>
          <t>M</t>
        </is>
      </c>
      <c r="B5" t="n">
        <v>40.6</v>
      </c>
      <c r="D5" t="n">
        <v>40.6</v>
      </c>
      <c r="E5" t="n">
        <v>33.1</v>
      </c>
      <c r="G5" s="3" t="inlineStr">
        <is>
          <t>Statistic</t>
        </is>
      </c>
      <c r="H5" s="3" t="inlineStr">
        <is>
          <t>Males</t>
        </is>
      </c>
      <c r="I5" s="3" t="inlineStr">
        <is>
          <t>Females</t>
        </is>
      </c>
    </row>
    <row r="6">
      <c r="A6" t="inlineStr">
        <is>
          <t>M</t>
        </is>
      </c>
      <c r="B6" t="n">
        <v>54.6</v>
      </c>
      <c r="D6" t="n">
        <v>54.6</v>
      </c>
      <c r="E6" t="n">
        <v>35.8</v>
      </c>
      <c r="G6" t="inlineStr">
        <is>
          <t>Mean</t>
        </is>
      </c>
      <c r="H6" s="5">
        <f>AVERAGE(D5:D64)</f>
        <v/>
      </c>
      <c r="I6" s="5">
        <f>AVERAGE(E5:E64)</f>
        <v/>
      </c>
    </row>
    <row r="7">
      <c r="A7" t="inlineStr">
        <is>
          <t>M</t>
        </is>
      </c>
      <c r="B7" t="n">
        <v>38.6</v>
      </c>
      <c r="D7" t="n">
        <v>38.6</v>
      </c>
      <c r="E7" t="n">
        <v>68.8</v>
      </c>
      <c r="G7" t="inlineStr">
        <is>
          <t>Variance</t>
        </is>
      </c>
      <c r="H7" s="5">
        <f>VAR(D5:D64)</f>
        <v/>
      </c>
      <c r="I7" s="5">
        <f>VAR(E5:E64)</f>
        <v/>
      </c>
    </row>
    <row r="8">
      <c r="A8" t="inlineStr">
        <is>
          <t>M</t>
        </is>
      </c>
      <c r="B8" t="n">
        <v>58.2</v>
      </c>
      <c r="D8" t="n">
        <v>58.2</v>
      </c>
      <c r="E8" t="n">
        <v>31.6</v>
      </c>
      <c r="G8" t="inlineStr">
        <is>
          <t>SD</t>
        </is>
      </c>
      <c r="H8" s="5">
        <f>STDEV(D5:D64)</f>
        <v/>
      </c>
      <c r="I8" s="5">
        <f>STDEV(E5:E64)</f>
        <v/>
      </c>
    </row>
    <row r="9">
      <c r="A9" t="inlineStr">
        <is>
          <t>M</t>
        </is>
      </c>
      <c r="B9" t="n">
        <v>34.6</v>
      </c>
      <c r="D9" t="n">
        <v>34.6</v>
      </c>
      <c r="E9" t="n">
        <v>38.2</v>
      </c>
      <c r="G9" t="inlineStr">
        <is>
          <t>n</t>
        </is>
      </c>
      <c r="H9">
        <f>COUNT(D5:D64)</f>
        <v/>
      </c>
      <c r="I9">
        <f>COUNT(E5:E64)</f>
        <v/>
      </c>
    </row>
    <row r="10">
      <c r="A10" t="inlineStr">
        <is>
          <t>M</t>
        </is>
      </c>
      <c r="B10" t="n">
        <v>42.9</v>
      </c>
      <c r="D10" t="n">
        <v>42.9</v>
      </c>
      <c r="E10" t="n">
        <v>42</v>
      </c>
    </row>
    <row r="11">
      <c r="A11" t="inlineStr">
        <is>
          <t>M</t>
        </is>
      </c>
      <c r="B11" t="n">
        <v>67.5</v>
      </c>
      <c r="D11" t="n">
        <v>67.5</v>
      </c>
      <c r="E11" t="n">
        <v>33.4</v>
      </c>
      <c r="G11" s="6" t="inlineStr">
        <is>
          <t>F-test for Equality of Variances</t>
        </is>
      </c>
    </row>
    <row r="12">
      <c r="A12" t="inlineStr">
        <is>
          <t>M</t>
        </is>
      </c>
      <c r="B12" t="n">
        <v>79.8</v>
      </c>
      <c r="D12" t="n">
        <v>79.8</v>
      </c>
      <c r="E12" t="n">
        <v>50.3</v>
      </c>
      <c r="G12" t="inlineStr">
        <is>
          <t>F statistic</t>
        </is>
      </c>
      <c r="H12" s="8">
        <f>H7/I7</f>
        <v/>
      </c>
    </row>
    <row r="13">
      <c r="A13" t="inlineStr">
        <is>
          <t>M</t>
        </is>
      </c>
      <c r="B13" t="n">
        <v>54.4</v>
      </c>
      <c r="D13" t="n">
        <v>54.4</v>
      </c>
      <c r="E13" t="n">
        <v>39.6</v>
      </c>
      <c r="G13" t="inlineStr">
        <is>
          <t>df1, df2</t>
        </is>
      </c>
      <c r="H13" s="7">
        <f>H9-1</f>
        <v/>
      </c>
      <c r="I13" s="7">
        <f>I9-1</f>
        <v/>
      </c>
    </row>
    <row r="14">
      <c r="A14" t="inlineStr">
        <is>
          <t>M</t>
        </is>
      </c>
      <c r="B14" t="n">
        <v>47.3</v>
      </c>
      <c r="D14" t="n">
        <v>47.3</v>
      </c>
      <c r="E14" t="n">
        <v>30.7</v>
      </c>
      <c r="G14" t="inlineStr">
        <is>
          <t>p-value (two-tail)</t>
        </is>
      </c>
      <c r="H14" s="12">
        <f>2*MIN(FDIST(H12,H13,I13),1-FDIST(H12,H13,I13))</f>
        <v/>
      </c>
    </row>
    <row r="15">
      <c r="A15" t="inlineStr">
        <is>
          <t>M</t>
        </is>
      </c>
      <c r="B15" t="n">
        <v>66.40000000000001</v>
      </c>
      <c r="D15" t="n">
        <v>66.40000000000001</v>
      </c>
      <c r="E15" t="n">
        <v>31.3</v>
      </c>
    </row>
    <row r="16">
      <c r="A16" t="inlineStr">
        <is>
          <t>M</t>
        </is>
      </c>
      <c r="B16" t="n">
        <v>69</v>
      </c>
      <c r="D16" t="n">
        <v>69</v>
      </c>
      <c r="E16" t="n">
        <v>61.3</v>
      </c>
      <c r="G16" s="6" t="inlineStr">
        <is>
          <t>Independent t-test (One-tailed: Males &gt; Females)</t>
        </is>
      </c>
    </row>
    <row r="17">
      <c r="A17" t="inlineStr">
        <is>
          <t>M</t>
        </is>
      </c>
      <c r="B17" t="n">
        <v>62</v>
      </c>
      <c r="D17" t="n">
        <v>62</v>
      </c>
      <c r="E17" t="n">
        <v>30</v>
      </c>
      <c r="G17" t="inlineStr">
        <is>
          <t>Difference in Means</t>
        </is>
      </c>
      <c r="H17" s="8">
        <f>H6-I6</f>
        <v/>
      </c>
    </row>
    <row r="18">
      <c r="A18" t="inlineStr">
        <is>
          <t>M</t>
        </is>
      </c>
      <c r="B18" t="n">
        <v>52.5</v>
      </c>
      <c r="D18" t="n">
        <v>52.5</v>
      </c>
      <c r="E18" t="n">
        <v>38.1</v>
      </c>
      <c r="G18" t="inlineStr">
        <is>
          <t>Pooled Variance</t>
        </is>
      </c>
      <c r="H18" s="8">
        <f>((H9-1)*H7+(I9-1)*I7)/(H9+I9-2)</f>
        <v/>
      </c>
    </row>
    <row r="19">
      <c r="A19" t="inlineStr">
        <is>
          <t>M</t>
        </is>
      </c>
      <c r="B19" t="n">
        <v>72.59999999999999</v>
      </c>
      <c r="D19" t="n">
        <v>72.59999999999999</v>
      </c>
      <c r="E19" t="n">
        <v>56.4</v>
      </c>
      <c r="G19" t="inlineStr">
        <is>
          <t>SE of Difference</t>
        </is>
      </c>
      <c r="H19" s="8">
        <f>SQRT(H18*(1/H9+1/I9))</f>
        <v/>
      </c>
    </row>
    <row r="20">
      <c r="A20" t="inlineStr">
        <is>
          <t>M</t>
        </is>
      </c>
      <c r="B20" t="n">
        <v>52.4</v>
      </c>
      <c r="D20" t="n">
        <v>52.4</v>
      </c>
      <c r="E20" t="n">
        <v>35.7</v>
      </c>
      <c r="G20" t="inlineStr">
        <is>
          <t>t Statistic</t>
        </is>
      </c>
      <c r="H20" s="8">
        <f>H17/H19</f>
        <v/>
      </c>
    </row>
    <row r="21">
      <c r="A21" t="inlineStr">
        <is>
          <t>M</t>
        </is>
      </c>
      <c r="B21" t="n">
        <v>59.5</v>
      </c>
      <c r="D21" t="n">
        <v>59.5</v>
      </c>
      <c r="E21" t="n">
        <v>31.3</v>
      </c>
      <c r="G21" t="inlineStr">
        <is>
          <t>df</t>
        </is>
      </c>
      <c r="H21" s="7">
        <f>H9+I9-2</f>
        <v/>
      </c>
    </row>
    <row r="22">
      <c r="A22" t="inlineStr">
        <is>
          <t>M</t>
        </is>
      </c>
      <c r="B22" t="n">
        <v>59.1</v>
      </c>
      <c r="D22" t="n">
        <v>59.1</v>
      </c>
      <c r="E22" t="n">
        <v>40.4</v>
      </c>
      <c r="G22" t="inlineStr">
        <is>
          <t>p-value (two-tailed)</t>
        </is>
      </c>
      <c r="H22" s="12">
        <f>TTEST(D5:D64,E5:E64,2,2)</f>
        <v/>
      </c>
    </row>
    <row r="23">
      <c r="A23" t="inlineStr">
        <is>
          <t>M</t>
        </is>
      </c>
      <c r="B23" t="n">
        <v>36.7</v>
      </c>
      <c r="D23" t="n">
        <v>36.7</v>
      </c>
      <c r="E23" t="n">
        <v>32.1</v>
      </c>
      <c r="G23" t="inlineStr">
        <is>
          <t>p-value (one-tailed)</t>
        </is>
      </c>
      <c r="H23" s="12">
        <f>TTEST(D5:D64,E5:E64,1,2)</f>
        <v/>
      </c>
    </row>
    <row r="24">
      <c r="A24" t="inlineStr">
        <is>
          <t>M</t>
        </is>
      </c>
      <c r="B24" t="n">
        <v>54.6</v>
      </c>
      <c r="D24" t="n">
        <v>54.6</v>
      </c>
      <c r="E24" t="n">
        <v>66.40000000000001</v>
      </c>
    </row>
    <row r="25">
      <c r="A25" t="inlineStr">
        <is>
          <t>M</t>
        </is>
      </c>
      <c r="B25" t="n">
        <v>52.1</v>
      </c>
      <c r="D25" t="n">
        <v>52.1</v>
      </c>
      <c r="E25" t="n">
        <v>36.9</v>
      </c>
      <c r="G25" s="3" t="inlineStr">
        <is>
          <t>INTERPRETATION</t>
        </is>
      </c>
    </row>
    <row r="26">
      <c r="A26" t="inlineStr">
        <is>
          <t>M</t>
        </is>
      </c>
      <c r="B26" t="n">
        <v>49.9</v>
      </c>
      <c r="D26" t="n">
        <v>49.9</v>
      </c>
      <c r="E26" t="n">
        <v>35.9</v>
      </c>
      <c r="G26" s="9" t="inlineStr">
        <is>
          <t>Exercises 7.2.3 &amp; 7.2.5 - Bank Cardholder Income Analysis
Step 1: F-test for Equality of Variances
Hypotheses:
H0: σ²_males = σ²_females (variances are equal)
H1: σ²_males ≠ σ²_females (variances are unequal)
Results:
• Male variance: 233.129
• Female variance: 190.176
• F statistic: 1.226
• df: (59, 59)
If p-value &gt; 0.05, we fail to reject H0 and assume equal variances for the t-test.
---
Step 2: Independent Samples t-Test (One-tailed)
Hypotheses:
H0: μ_males ≤ μ_females (male mean income is not greater than female)
H1: μ_males &gt; μ_females (male mean income exceeds female mean income)
Results:
• Male mean income: £52.913k
• Female mean income: £44.233k
• Difference in means: £8.680k
• Pooled variance: 211.652
• t statistic: 3.268
• df: 118
The sample data show male mean (52.913) &gt; female mean (44.233).
This is consistent with H1.
Conclusion:
If one-tailed p-value &lt; 0.05, reject H0. There is significant evidence that male 
cardholder income exceeds female cardholder income.
---
ASSUMPTIONS AND VALIDATION:
1. Independence: The samples are independently drawn from the populations of male 
   and female Superplus Diamond cardholders.
2. Normality: Income should be approximately normally distributed in both populations.
   Validation: Construct normal probability plots (Q-Q plots) for each group.
3. Random Sampling: Cardholders were randomly selected.
4. Equal Variances: The F-test assesses this assumption. If p &gt; 0.05, equal 
   variances can be assumed.
To validate normality: Create histograms and normal Q-Q plots for each group.
The sample sizes (n=60 each) are reasonably large, so the Central Limit Theorem 
supports the validity of the t-test even if distributions are slightly non-normal.</t>
        </is>
      </c>
    </row>
    <row r="27">
      <c r="A27" t="inlineStr">
        <is>
          <t>M</t>
        </is>
      </c>
      <c r="B27" t="n">
        <v>52</v>
      </c>
      <c r="D27" t="n">
        <v>52</v>
      </c>
      <c r="E27" t="n">
        <v>49.6</v>
      </c>
    </row>
    <row r="28">
      <c r="A28" t="inlineStr">
        <is>
          <t>M</t>
        </is>
      </c>
      <c r="B28" t="n">
        <v>47.1</v>
      </c>
      <c r="D28" t="n">
        <v>47.1</v>
      </c>
      <c r="E28" t="n">
        <v>62.8</v>
      </c>
    </row>
    <row r="29">
      <c r="A29" t="inlineStr">
        <is>
          <t>M</t>
        </is>
      </c>
      <c r="B29" t="n">
        <v>40.8</v>
      </c>
      <c r="D29" t="n">
        <v>40.8</v>
      </c>
      <c r="E29" t="n">
        <v>44.6</v>
      </c>
    </row>
    <row r="30">
      <c r="A30" t="inlineStr">
        <is>
          <t>M</t>
        </is>
      </c>
      <c r="B30" t="n">
        <v>36.5</v>
      </c>
      <c r="D30" t="n">
        <v>36.5</v>
      </c>
      <c r="E30" t="n">
        <v>32.5</v>
      </c>
    </row>
    <row r="31">
      <c r="A31" t="inlineStr">
        <is>
          <t>M</t>
        </is>
      </c>
      <c r="B31" t="n">
        <v>57.1</v>
      </c>
      <c r="D31" t="n">
        <v>57.1</v>
      </c>
      <c r="E31" t="n">
        <v>33.4</v>
      </c>
    </row>
    <row r="32">
      <c r="A32" t="inlineStr">
        <is>
          <t>M</t>
        </is>
      </c>
      <c r="B32" t="n">
        <v>54.1</v>
      </c>
      <c r="D32" t="n">
        <v>54.1</v>
      </c>
      <c r="E32" t="n">
        <v>55.3</v>
      </c>
    </row>
    <row r="33">
      <c r="A33" t="inlineStr">
        <is>
          <t>M</t>
        </is>
      </c>
      <c r="B33" t="n">
        <v>32.4</v>
      </c>
      <c r="D33" t="n">
        <v>32.4</v>
      </c>
      <c r="E33" t="n">
        <v>62.7</v>
      </c>
    </row>
    <row r="34">
      <c r="A34" t="inlineStr">
        <is>
          <t>M</t>
        </is>
      </c>
      <c r="B34" t="n">
        <v>34.9</v>
      </c>
      <c r="D34" t="n">
        <v>34.9</v>
      </c>
      <c r="E34" t="n">
        <v>54.4</v>
      </c>
    </row>
    <row r="35">
      <c r="A35" t="inlineStr">
        <is>
          <t>M</t>
        </is>
      </c>
      <c r="B35" t="n">
        <v>64.09999999999999</v>
      </c>
      <c r="D35" t="n">
        <v>64.09999999999999</v>
      </c>
      <c r="E35" t="n">
        <v>30.8</v>
      </c>
    </row>
    <row r="36">
      <c r="A36" t="inlineStr">
        <is>
          <t>M</t>
        </is>
      </c>
      <c r="B36" t="n">
        <v>54</v>
      </c>
      <c r="D36" t="n">
        <v>54</v>
      </c>
      <c r="E36" t="n">
        <v>49.1</v>
      </c>
    </row>
    <row r="37">
      <c r="A37" t="inlineStr">
        <is>
          <t>M</t>
        </is>
      </c>
      <c r="B37" t="n">
        <v>51.5</v>
      </c>
      <c r="D37" t="n">
        <v>51.5</v>
      </c>
      <c r="E37" t="n">
        <v>41.9</v>
      </c>
    </row>
    <row r="38">
      <c r="A38" t="inlineStr">
        <is>
          <t>M</t>
        </is>
      </c>
      <c r="B38" t="n">
        <v>50.8</v>
      </c>
      <c r="D38" t="n">
        <v>50.8</v>
      </c>
      <c r="E38" t="n">
        <v>32.5</v>
      </c>
    </row>
    <row r="39">
      <c r="A39" t="inlineStr">
        <is>
          <t>M</t>
        </is>
      </c>
      <c r="B39" t="n">
        <v>45.1</v>
      </c>
      <c r="D39" t="n">
        <v>45.1</v>
      </c>
      <c r="E39" t="n">
        <v>35.2</v>
      </c>
    </row>
    <row r="40">
      <c r="A40" t="inlineStr">
        <is>
          <t>M</t>
        </is>
      </c>
      <c r="B40" t="n">
        <v>81.5</v>
      </c>
      <c r="D40" t="n">
        <v>81.5</v>
      </c>
      <c r="E40" t="n">
        <v>47.4</v>
      </c>
    </row>
    <row r="41">
      <c r="A41" t="inlineStr">
        <is>
          <t>M</t>
        </is>
      </c>
      <c r="B41" t="n">
        <v>70.40000000000001</v>
      </c>
      <c r="D41" t="n">
        <v>70.40000000000001</v>
      </c>
      <c r="E41" t="n">
        <v>60.7</v>
      </c>
    </row>
    <row r="42">
      <c r="A42" t="inlineStr">
        <is>
          <t>M</t>
        </is>
      </c>
      <c r="B42" t="n">
        <v>39.2</v>
      </c>
      <c r="D42" t="n">
        <v>39.2</v>
      </c>
      <c r="E42" t="n">
        <v>33</v>
      </c>
    </row>
    <row r="43">
      <c r="A43" t="inlineStr">
        <is>
          <t>M</t>
        </is>
      </c>
      <c r="B43" t="n">
        <v>45.2</v>
      </c>
      <c r="D43" t="n">
        <v>45.2</v>
      </c>
      <c r="E43" t="n">
        <v>43.3</v>
      </c>
    </row>
    <row r="44">
      <c r="A44" t="inlineStr">
        <is>
          <t>M</t>
        </is>
      </c>
      <c r="B44" t="n">
        <v>80.90000000000001</v>
      </c>
      <c r="D44" t="n">
        <v>80.90000000000001</v>
      </c>
      <c r="E44" t="n">
        <v>34.8</v>
      </c>
    </row>
    <row r="45">
      <c r="A45" t="inlineStr">
        <is>
          <t>M</t>
        </is>
      </c>
      <c r="B45" t="n">
        <v>48.6</v>
      </c>
      <c r="D45" t="n">
        <v>48.6</v>
      </c>
      <c r="E45" t="n">
        <v>36</v>
      </c>
    </row>
    <row r="46">
      <c r="A46" t="inlineStr">
        <is>
          <t>M</t>
        </is>
      </c>
      <c r="B46" t="n">
        <v>31</v>
      </c>
      <c r="D46" t="n">
        <v>31</v>
      </c>
      <c r="E46" t="n">
        <v>51.6</v>
      </c>
    </row>
    <row r="47">
      <c r="A47" t="inlineStr">
        <is>
          <t>M</t>
        </is>
      </c>
      <c r="B47" t="n">
        <v>32.1</v>
      </c>
      <c r="D47" t="n">
        <v>32.1</v>
      </c>
      <c r="E47" t="n">
        <v>31.9</v>
      </c>
    </row>
    <row r="48">
      <c r="A48" t="inlineStr">
        <is>
          <t>M</t>
        </is>
      </c>
      <c r="B48" t="n">
        <v>33.9</v>
      </c>
      <c r="D48" t="n">
        <v>33.9</v>
      </c>
      <c r="E48" t="n">
        <v>34.1</v>
      </c>
    </row>
    <row r="49">
      <c r="A49" t="inlineStr">
        <is>
          <t>M</t>
        </is>
      </c>
      <c r="B49" t="n">
        <v>31.3</v>
      </c>
      <c r="D49" t="n">
        <v>31.3</v>
      </c>
      <c r="E49" t="n">
        <v>78.40000000000001</v>
      </c>
    </row>
    <row r="50">
      <c r="A50" t="inlineStr">
        <is>
          <t>M</t>
        </is>
      </c>
      <c r="B50" t="n">
        <v>51</v>
      </c>
      <c r="D50" t="n">
        <v>51</v>
      </c>
      <c r="E50" t="n">
        <v>30.4</v>
      </c>
    </row>
    <row r="51">
      <c r="A51" t="inlineStr">
        <is>
          <t>M</t>
        </is>
      </c>
      <c r="B51" t="n">
        <v>53.4</v>
      </c>
      <c r="D51" t="n">
        <v>53.4</v>
      </c>
      <c r="E51" t="n">
        <v>45.3</v>
      </c>
    </row>
    <row r="52">
      <c r="A52" t="inlineStr">
        <is>
          <t>M</t>
        </is>
      </c>
      <c r="B52" t="n">
        <v>58.3</v>
      </c>
      <c r="D52" t="n">
        <v>58.3</v>
      </c>
      <c r="E52" t="n">
        <v>52.6</v>
      </c>
    </row>
    <row r="53">
      <c r="A53" t="inlineStr">
        <is>
          <t>M</t>
        </is>
      </c>
      <c r="B53" t="n">
        <v>31.4</v>
      </c>
      <c r="D53" t="n">
        <v>31.4</v>
      </c>
      <c r="E53" t="n">
        <v>30.3</v>
      </c>
    </row>
    <row r="54">
      <c r="A54" t="inlineStr">
        <is>
          <t>M</t>
        </is>
      </c>
      <c r="B54" t="n">
        <v>56.3</v>
      </c>
      <c r="D54" t="n">
        <v>56.3</v>
      </c>
      <c r="E54" t="n">
        <v>36.6</v>
      </c>
    </row>
    <row r="55">
      <c r="A55" t="inlineStr">
        <is>
          <t>M</t>
        </is>
      </c>
      <c r="B55" t="n">
        <v>41</v>
      </c>
      <c r="D55" t="n">
        <v>41</v>
      </c>
      <c r="E55" t="n">
        <v>53.1</v>
      </c>
    </row>
    <row r="56">
      <c r="A56" t="inlineStr">
        <is>
          <t>M</t>
        </is>
      </c>
      <c r="B56" t="n">
        <v>47.9</v>
      </c>
      <c r="D56" t="n">
        <v>47.9</v>
      </c>
      <c r="E56" t="n">
        <v>36.5</v>
      </c>
    </row>
    <row r="57">
      <c r="A57" t="inlineStr">
        <is>
          <t>M</t>
        </is>
      </c>
      <c r="B57" t="n">
        <v>51.4</v>
      </c>
      <c r="D57" t="n">
        <v>51.4</v>
      </c>
      <c r="E57" t="n">
        <v>37.8</v>
      </c>
    </row>
    <row r="58">
      <c r="A58" t="inlineStr">
        <is>
          <t>M</t>
        </is>
      </c>
      <c r="B58" t="n">
        <v>33.1</v>
      </c>
      <c r="D58" t="n">
        <v>33.1</v>
      </c>
      <c r="E58" t="n">
        <v>34</v>
      </c>
    </row>
    <row r="59">
      <c r="A59" t="inlineStr">
        <is>
          <t>M</t>
        </is>
      </c>
      <c r="B59" t="n">
        <v>74.90000000000001</v>
      </c>
      <c r="D59" t="n">
        <v>74.90000000000001</v>
      </c>
      <c r="E59" t="n">
        <v>69.3</v>
      </c>
    </row>
    <row r="60">
      <c r="A60" t="inlineStr">
        <is>
          <t>M</t>
        </is>
      </c>
      <c r="B60" t="n">
        <v>77.2</v>
      </c>
      <c r="D60" t="n">
        <v>77.2</v>
      </c>
      <c r="E60" t="n">
        <v>77.2</v>
      </c>
    </row>
    <row r="61">
      <c r="A61" t="inlineStr">
        <is>
          <t>M</t>
        </is>
      </c>
      <c r="B61" t="n">
        <v>57.9</v>
      </c>
      <c r="D61" t="n">
        <v>57.9</v>
      </c>
      <c r="E61" t="n">
        <v>32.6</v>
      </c>
    </row>
    <row r="62">
      <c r="A62" t="inlineStr">
        <is>
          <t>M</t>
        </is>
      </c>
      <c r="B62" t="n">
        <v>80.09999999999999</v>
      </c>
      <c r="D62" t="n">
        <v>80.09999999999999</v>
      </c>
      <c r="E62" t="n">
        <v>82.90000000000001</v>
      </c>
    </row>
    <row r="63">
      <c r="A63" t="inlineStr">
        <is>
          <t>M</t>
        </is>
      </c>
      <c r="B63" t="n">
        <v>40.2</v>
      </c>
      <c r="D63" t="n">
        <v>40.2</v>
      </c>
      <c r="E63" t="n">
        <v>42.3</v>
      </c>
    </row>
    <row r="64">
      <c r="A64" t="inlineStr">
        <is>
          <t>M</t>
        </is>
      </c>
      <c r="B64" t="n">
        <v>100.9</v>
      </c>
      <c r="D64" t="n">
        <v>100.9</v>
      </c>
      <c r="E64" t="n">
        <v>57.8</v>
      </c>
    </row>
    <row r="65">
      <c r="A65" t="inlineStr">
        <is>
          <t>F</t>
        </is>
      </c>
      <c r="B65" t="n">
        <v>33.1</v>
      </c>
    </row>
    <row r="66">
      <c r="A66" t="inlineStr">
        <is>
          <t>F</t>
        </is>
      </c>
      <c r="B66" t="n">
        <v>35.8</v>
      </c>
    </row>
    <row r="67">
      <c r="A67" t="inlineStr">
        <is>
          <t>F</t>
        </is>
      </c>
      <c r="B67" t="n">
        <v>68.8</v>
      </c>
    </row>
    <row r="68">
      <c r="A68" t="inlineStr">
        <is>
          <t>F</t>
        </is>
      </c>
      <c r="B68" t="n">
        <v>31.6</v>
      </c>
    </row>
    <row r="69">
      <c r="A69" t="inlineStr">
        <is>
          <t>F</t>
        </is>
      </c>
      <c r="B69" t="n">
        <v>38.2</v>
      </c>
    </row>
    <row r="70">
      <c r="A70" t="inlineStr">
        <is>
          <t>F</t>
        </is>
      </c>
      <c r="B70" t="n">
        <v>42</v>
      </c>
    </row>
    <row r="71">
      <c r="A71" t="inlineStr">
        <is>
          <t>F</t>
        </is>
      </c>
      <c r="B71" t="n">
        <v>33.4</v>
      </c>
    </row>
    <row r="72">
      <c r="A72" t="inlineStr">
        <is>
          <t>F</t>
        </is>
      </c>
      <c r="B72" t="n">
        <v>50.3</v>
      </c>
    </row>
    <row r="73">
      <c r="A73" t="inlineStr">
        <is>
          <t>F</t>
        </is>
      </c>
      <c r="B73" t="n">
        <v>39.6</v>
      </c>
    </row>
    <row r="74">
      <c r="A74" t="inlineStr">
        <is>
          <t>F</t>
        </is>
      </c>
      <c r="B74" t="n">
        <v>30.7</v>
      </c>
    </row>
    <row r="75">
      <c r="A75" t="inlineStr">
        <is>
          <t>F</t>
        </is>
      </c>
      <c r="B75" t="n">
        <v>31.3</v>
      </c>
    </row>
    <row r="76">
      <c r="A76" t="inlineStr">
        <is>
          <t>F</t>
        </is>
      </c>
      <c r="B76" t="n">
        <v>61.3</v>
      </c>
    </row>
    <row r="77">
      <c r="A77" t="inlineStr">
        <is>
          <t>F</t>
        </is>
      </c>
      <c r="B77" t="n">
        <v>30</v>
      </c>
    </row>
    <row r="78">
      <c r="A78" t="inlineStr">
        <is>
          <t>F</t>
        </is>
      </c>
      <c r="B78" t="n">
        <v>38.1</v>
      </c>
    </row>
    <row r="79">
      <c r="A79" t="inlineStr">
        <is>
          <t>F</t>
        </is>
      </c>
      <c r="B79" t="n">
        <v>56.4</v>
      </c>
    </row>
    <row r="80">
      <c r="A80" t="inlineStr">
        <is>
          <t>F</t>
        </is>
      </c>
      <c r="B80" t="n">
        <v>35.7</v>
      </c>
    </row>
    <row r="81">
      <c r="A81" t="inlineStr">
        <is>
          <t>F</t>
        </is>
      </c>
      <c r="B81" t="n">
        <v>31.3</v>
      </c>
    </row>
    <row r="82">
      <c r="A82" t="inlineStr">
        <is>
          <t>F</t>
        </is>
      </c>
      <c r="B82" t="n">
        <v>40.4</v>
      </c>
    </row>
    <row r="83">
      <c r="A83" t="inlineStr">
        <is>
          <t>F</t>
        </is>
      </c>
      <c r="B83" t="n">
        <v>32.1</v>
      </c>
    </row>
    <row r="84">
      <c r="A84" t="inlineStr">
        <is>
          <t>F</t>
        </is>
      </c>
      <c r="B84" t="n">
        <v>66.40000000000001</v>
      </c>
    </row>
    <row r="85">
      <c r="A85" t="inlineStr">
        <is>
          <t>F</t>
        </is>
      </c>
      <c r="B85" t="n">
        <v>36.9</v>
      </c>
    </row>
    <row r="86">
      <c r="A86" t="inlineStr">
        <is>
          <t>F</t>
        </is>
      </c>
      <c r="B86" t="n">
        <v>35.9</v>
      </c>
    </row>
    <row r="87">
      <c r="A87" t="inlineStr">
        <is>
          <t>F</t>
        </is>
      </c>
      <c r="B87" t="n">
        <v>49.6</v>
      </c>
    </row>
    <row r="88">
      <c r="A88" t="inlineStr">
        <is>
          <t>F</t>
        </is>
      </c>
      <c r="B88" t="n">
        <v>62.8</v>
      </c>
    </row>
    <row r="89">
      <c r="A89" t="inlineStr">
        <is>
          <t>F</t>
        </is>
      </c>
      <c r="B89" t="n">
        <v>44.6</v>
      </c>
    </row>
    <row r="90">
      <c r="A90" t="inlineStr">
        <is>
          <t>F</t>
        </is>
      </c>
      <c r="B90" t="n">
        <v>32.5</v>
      </c>
    </row>
    <row r="91">
      <c r="A91" t="inlineStr">
        <is>
          <t>F</t>
        </is>
      </c>
      <c r="B91" t="n">
        <v>33.4</v>
      </c>
    </row>
    <row r="92">
      <c r="A92" t="inlineStr">
        <is>
          <t>F</t>
        </is>
      </c>
      <c r="B92" t="n">
        <v>55.3</v>
      </c>
    </row>
    <row r="93">
      <c r="A93" t="inlineStr">
        <is>
          <t>F</t>
        </is>
      </c>
      <c r="B93" t="n">
        <v>62.7</v>
      </c>
    </row>
    <row r="94">
      <c r="A94" t="inlineStr">
        <is>
          <t>F</t>
        </is>
      </c>
      <c r="B94" t="n">
        <v>54.4</v>
      </c>
    </row>
    <row r="95">
      <c r="A95" t="inlineStr">
        <is>
          <t>F</t>
        </is>
      </c>
      <c r="B95" t="n">
        <v>30.8</v>
      </c>
    </row>
    <row r="96">
      <c r="A96" t="inlineStr">
        <is>
          <t>F</t>
        </is>
      </c>
      <c r="B96" t="n">
        <v>49.1</v>
      </c>
    </row>
    <row r="97">
      <c r="A97" t="inlineStr">
        <is>
          <t>F</t>
        </is>
      </c>
      <c r="B97" t="n">
        <v>41.9</v>
      </c>
    </row>
    <row r="98">
      <c r="A98" t="inlineStr">
        <is>
          <t>F</t>
        </is>
      </c>
      <c r="B98" t="n">
        <v>32.5</v>
      </c>
    </row>
    <row r="99">
      <c r="A99" t="inlineStr">
        <is>
          <t>F</t>
        </is>
      </c>
      <c r="B99" t="n">
        <v>35.2</v>
      </c>
    </row>
    <row r="100">
      <c r="A100" t="inlineStr">
        <is>
          <t>F</t>
        </is>
      </c>
      <c r="B100" t="n">
        <v>47.4</v>
      </c>
    </row>
    <row r="101">
      <c r="A101" t="inlineStr">
        <is>
          <t>F</t>
        </is>
      </c>
      <c r="B101" t="n">
        <v>60.7</v>
      </c>
    </row>
    <row r="102">
      <c r="A102" t="inlineStr">
        <is>
          <t>F</t>
        </is>
      </c>
      <c r="B102" t="n">
        <v>33</v>
      </c>
    </row>
    <row r="103">
      <c r="A103" t="inlineStr">
        <is>
          <t>F</t>
        </is>
      </c>
      <c r="B103" t="n">
        <v>43.3</v>
      </c>
    </row>
    <row r="104">
      <c r="A104" t="inlineStr">
        <is>
          <t>F</t>
        </is>
      </c>
      <c r="B104" t="n">
        <v>34.8</v>
      </c>
    </row>
    <row r="105">
      <c r="A105" t="inlineStr">
        <is>
          <t>F</t>
        </is>
      </c>
      <c r="B105" t="n">
        <v>36</v>
      </c>
    </row>
    <row r="106">
      <c r="A106" t="inlineStr">
        <is>
          <t>F</t>
        </is>
      </c>
      <c r="B106" t="n">
        <v>51.6</v>
      </c>
    </row>
    <row r="107">
      <c r="A107" t="inlineStr">
        <is>
          <t>F</t>
        </is>
      </c>
      <c r="B107" t="n">
        <v>31.9</v>
      </c>
    </row>
    <row r="108">
      <c r="A108" t="inlineStr">
        <is>
          <t>F</t>
        </is>
      </c>
      <c r="B108" t="n">
        <v>34.1</v>
      </c>
    </row>
    <row r="109">
      <c r="A109" t="inlineStr">
        <is>
          <t>F</t>
        </is>
      </c>
      <c r="B109" t="n">
        <v>78.40000000000001</v>
      </c>
    </row>
    <row r="110">
      <c r="A110" t="inlineStr">
        <is>
          <t>F</t>
        </is>
      </c>
      <c r="B110" t="n">
        <v>30.4</v>
      </c>
    </row>
    <row r="111">
      <c r="A111" t="inlineStr">
        <is>
          <t>F</t>
        </is>
      </c>
      <c r="B111" t="n">
        <v>45.3</v>
      </c>
    </row>
    <row r="112">
      <c r="A112" t="inlineStr">
        <is>
          <t>F</t>
        </is>
      </c>
      <c r="B112" t="n">
        <v>52.6</v>
      </c>
    </row>
    <row r="113">
      <c r="A113" t="inlineStr">
        <is>
          <t>F</t>
        </is>
      </c>
      <c r="B113" t="n">
        <v>30.3</v>
      </c>
    </row>
    <row r="114">
      <c r="A114" t="inlineStr">
        <is>
          <t>F</t>
        </is>
      </c>
      <c r="B114" t="n">
        <v>36.6</v>
      </c>
    </row>
    <row r="115">
      <c r="A115" t="inlineStr">
        <is>
          <t>F</t>
        </is>
      </c>
      <c r="B115" t="n">
        <v>53.1</v>
      </c>
    </row>
    <row r="116">
      <c r="A116" t="inlineStr">
        <is>
          <t>F</t>
        </is>
      </c>
      <c r="B116" t="n">
        <v>36.5</v>
      </c>
    </row>
    <row r="117">
      <c r="A117" t="inlineStr">
        <is>
          <t>F</t>
        </is>
      </c>
      <c r="B117" t="n">
        <v>37.8</v>
      </c>
    </row>
    <row r="118">
      <c r="A118" t="inlineStr">
        <is>
          <t>F</t>
        </is>
      </c>
      <c r="B118" t="n">
        <v>34</v>
      </c>
    </row>
    <row r="119">
      <c r="A119" t="inlineStr">
        <is>
          <t>F</t>
        </is>
      </c>
      <c r="B119" t="n">
        <v>69.3</v>
      </c>
    </row>
    <row r="120">
      <c r="A120" t="inlineStr">
        <is>
          <t>F</t>
        </is>
      </c>
      <c r="B120" t="n">
        <v>77.2</v>
      </c>
    </row>
    <row r="121">
      <c r="A121" t="inlineStr">
        <is>
          <t>F</t>
        </is>
      </c>
      <c r="B121" t="n">
        <v>32.6</v>
      </c>
    </row>
    <row r="122">
      <c r="A122" t="inlineStr">
        <is>
          <t>F</t>
        </is>
      </c>
      <c r="B122" t="n">
        <v>82.90000000000001</v>
      </c>
    </row>
    <row r="123">
      <c r="A123" t="inlineStr">
        <is>
          <t>F</t>
        </is>
      </c>
      <c r="B123" t="n">
        <v>42.3</v>
      </c>
    </row>
    <row r="124">
      <c r="A124" t="inlineStr">
        <is>
          <t>F</t>
        </is>
      </c>
      <c r="B124" t="n">
        <v>57.8</v>
      </c>
    </row>
  </sheetData>
  <mergeCells count="5">
    <mergeCell ref="A1:J1"/>
    <mergeCell ref="G16:I16"/>
    <mergeCell ref="G26:L65"/>
    <mergeCell ref="G4:I4"/>
    <mergeCell ref="G11:I11"/>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2026-01-25T15:50:32Z</dcterms:created>
  <dcterms:modified xmlns:dcterms="http://purl.org/dc/terms/" xmlns:xsi="http://www.w3.org/2001/XMLSchema-instance" xsi:type="dcterms:W3CDTF">2026-01-25T15:50:32Z</dcterms:modified>
</cp:coreProperties>
</file>